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428" yWindow="-12" windowWidth="6768" windowHeight="8988" tabRatio="575"/>
  </bookViews>
  <sheets>
    <sheet name="Moyenne mensuelle" sheetId="11575" r:id="rId1"/>
    <sheet name="Sheet5" sheetId="4" state="hidden" r:id="rId2"/>
    <sheet name="Sheet6" sheetId="1792" state="hidden" r:id="rId3"/>
    <sheet name="Sheet7" sheetId="2316" state="hidden" r:id="rId4"/>
    <sheet name="Sheet8" sheetId="2819" state="hidden" r:id="rId5"/>
    <sheet name="Sheet9" sheetId="513" state="hidden" r:id="rId6"/>
    <sheet name="Sheet10" sheetId="45" state="hidden" r:id="rId7"/>
  </sheets>
  <externalReferences>
    <externalReference r:id="rId8"/>
  </externalReferences>
  <definedNames>
    <definedName name="_xlnm.Print_Area" localSheetId="0">'Moyenne mensuelle'!$A$1:$P$205</definedName>
  </definedNames>
  <calcPr calcId="125725" calcMode="manual"/>
</workbook>
</file>

<file path=xl/calcChain.xml><?xml version="1.0" encoding="utf-8"?>
<calcChain xmlns="http://schemas.openxmlformats.org/spreadsheetml/2006/main">
  <c r="Q204" i="11575"/>
  <c r="P204"/>
  <c r="M204"/>
  <c r="L204"/>
  <c r="I204"/>
  <c r="H204"/>
  <c r="E204"/>
  <c r="D204"/>
  <c r="P203"/>
  <c r="Q203" s="1"/>
  <c r="L203"/>
  <c r="K203"/>
  <c r="H203"/>
  <c r="G203"/>
  <c r="D203"/>
  <c r="C203"/>
  <c r="P202"/>
  <c r="Q202" s="1"/>
  <c r="Q201"/>
  <c r="P201"/>
  <c r="N201"/>
  <c r="J201"/>
  <c r="F201"/>
  <c r="Q200"/>
  <c r="P200"/>
  <c r="M200"/>
  <c r="L200"/>
  <c r="I200"/>
  <c r="H200"/>
  <c r="E200"/>
  <c r="D200"/>
  <c r="P199"/>
  <c r="Q199" s="1"/>
  <c r="L199"/>
  <c r="K199"/>
  <c r="H199"/>
  <c r="G199"/>
  <c r="D199"/>
  <c r="C199"/>
  <c r="P198"/>
  <c r="Q198" s="1"/>
  <c r="Q197"/>
  <c r="P197"/>
  <c r="N197"/>
  <c r="J197"/>
  <c r="F197"/>
  <c r="Q196"/>
  <c r="P196"/>
  <c r="M196"/>
  <c r="L196"/>
  <c r="I196"/>
  <c r="H196"/>
  <c r="E196"/>
  <c r="D196"/>
  <c r="Q194"/>
  <c r="N194"/>
  <c r="N204" s="1"/>
  <c r="M194"/>
  <c r="L194"/>
  <c r="K194"/>
  <c r="K204" s="1"/>
  <c r="J194"/>
  <c r="J204" s="1"/>
  <c r="I194"/>
  <c r="H194"/>
  <c r="G194"/>
  <c r="G204" s="1"/>
  <c r="F194"/>
  <c r="F204" s="1"/>
  <c r="E194"/>
  <c r="D194"/>
  <c r="C194"/>
  <c r="C204" s="1"/>
  <c r="Q193"/>
  <c r="N193"/>
  <c r="N203" s="1"/>
  <c r="M193"/>
  <c r="M203" s="1"/>
  <c r="L193"/>
  <c r="K193"/>
  <c r="J193"/>
  <c r="J203" s="1"/>
  <c r="I193"/>
  <c r="I203" s="1"/>
  <c r="H193"/>
  <c r="G193"/>
  <c r="F193"/>
  <c r="F203" s="1"/>
  <c r="E193"/>
  <c r="E203" s="1"/>
  <c r="D193"/>
  <c r="C193"/>
  <c r="O193" s="1"/>
  <c r="Q192"/>
  <c r="N192"/>
  <c r="N202" s="1"/>
  <c r="M192"/>
  <c r="M202" s="1"/>
  <c r="L192"/>
  <c r="L202" s="1"/>
  <c r="K192"/>
  <c r="K202" s="1"/>
  <c r="J192"/>
  <c r="J202" s="1"/>
  <c r="I192"/>
  <c r="I202" s="1"/>
  <c r="H192"/>
  <c r="H202" s="1"/>
  <c r="G192"/>
  <c r="G202" s="1"/>
  <c r="F192"/>
  <c r="F202" s="1"/>
  <c r="E192"/>
  <c r="E202" s="1"/>
  <c r="D192"/>
  <c r="D202" s="1"/>
  <c r="C192"/>
  <c r="C202" s="1"/>
  <c r="Q191"/>
  <c r="N191"/>
  <c r="M191"/>
  <c r="M201" s="1"/>
  <c r="L191"/>
  <c r="L201" s="1"/>
  <c r="K191"/>
  <c r="K201" s="1"/>
  <c r="J191"/>
  <c r="I191"/>
  <c r="I201" s="1"/>
  <c r="H191"/>
  <c r="H201" s="1"/>
  <c r="G191"/>
  <c r="G201" s="1"/>
  <c r="F191"/>
  <c r="E191"/>
  <c r="E201" s="1"/>
  <c r="D191"/>
  <c r="D201" s="1"/>
  <c r="C191"/>
  <c r="C201" s="1"/>
  <c r="Q190"/>
  <c r="N190"/>
  <c r="N200" s="1"/>
  <c r="M190"/>
  <c r="L190"/>
  <c r="K190"/>
  <c r="K200" s="1"/>
  <c r="J190"/>
  <c r="J200" s="1"/>
  <c r="I190"/>
  <c r="H190"/>
  <c r="G190"/>
  <c r="G200" s="1"/>
  <c r="F190"/>
  <c r="F200" s="1"/>
  <c r="E190"/>
  <c r="D190"/>
  <c r="C190"/>
  <c r="C200" s="1"/>
  <c r="Q189"/>
  <c r="N189"/>
  <c r="N199" s="1"/>
  <c r="M189"/>
  <c r="M199" s="1"/>
  <c r="L189"/>
  <c r="K189"/>
  <c r="J189"/>
  <c r="J199" s="1"/>
  <c r="I189"/>
  <c r="I199" s="1"/>
  <c r="H189"/>
  <c r="G189"/>
  <c r="F189"/>
  <c r="F199" s="1"/>
  <c r="E189"/>
  <c r="E199" s="1"/>
  <c r="D189"/>
  <c r="C189"/>
  <c r="O189" s="1"/>
  <c r="Q188"/>
  <c r="N188"/>
  <c r="N198" s="1"/>
  <c r="M188"/>
  <c r="M198" s="1"/>
  <c r="L188"/>
  <c r="L198" s="1"/>
  <c r="K188"/>
  <c r="K198" s="1"/>
  <c r="J188"/>
  <c r="J198" s="1"/>
  <c r="I188"/>
  <c r="I198" s="1"/>
  <c r="H188"/>
  <c r="H198" s="1"/>
  <c r="G188"/>
  <c r="G198" s="1"/>
  <c r="F188"/>
  <c r="F198" s="1"/>
  <c r="E188"/>
  <c r="E198" s="1"/>
  <c r="D188"/>
  <c r="D198" s="1"/>
  <c r="C188"/>
  <c r="C198" s="1"/>
  <c r="Q187"/>
  <c r="N187"/>
  <c r="M187"/>
  <c r="M197" s="1"/>
  <c r="L187"/>
  <c r="L197" s="1"/>
  <c r="K187"/>
  <c r="K197" s="1"/>
  <c r="J187"/>
  <c r="I187"/>
  <c r="I197" s="1"/>
  <c r="H187"/>
  <c r="H197" s="1"/>
  <c r="G187"/>
  <c r="G197" s="1"/>
  <c r="F187"/>
  <c r="E187"/>
  <c r="E197" s="1"/>
  <c r="D187"/>
  <c r="D197" s="1"/>
  <c r="C187"/>
  <c r="C197" s="1"/>
  <c r="Q186"/>
  <c r="N186"/>
  <c r="N196" s="1"/>
  <c r="M186"/>
  <c r="L186"/>
  <c r="K186"/>
  <c r="K196" s="1"/>
  <c r="J186"/>
  <c r="J196" s="1"/>
  <c r="I186"/>
  <c r="H186"/>
  <c r="G186"/>
  <c r="G196" s="1"/>
  <c r="F186"/>
  <c r="F196" s="1"/>
  <c r="E186"/>
  <c r="D186"/>
  <c r="C186"/>
  <c r="C196" s="1"/>
  <c r="Q182"/>
  <c r="O182"/>
  <c r="Q181"/>
  <c r="O181"/>
  <c r="Q180"/>
  <c r="O180"/>
  <c r="Q179"/>
  <c r="O179"/>
  <c r="Q178"/>
  <c r="O178"/>
  <c r="Q177"/>
  <c r="O177"/>
  <c r="Q176"/>
  <c r="O176"/>
  <c r="Q175"/>
  <c r="O175"/>
  <c r="Q174"/>
  <c r="O174"/>
  <c r="Q173"/>
  <c r="O173"/>
  <c r="Q172"/>
  <c r="O172"/>
  <c r="Q171"/>
  <c r="O171"/>
  <c r="Q170"/>
  <c r="O170"/>
  <c r="Q169"/>
  <c r="O169"/>
  <c r="Q168"/>
  <c r="O168"/>
  <c r="Q167"/>
  <c r="O167"/>
  <c r="Q166"/>
  <c r="O166"/>
  <c r="Q165"/>
  <c r="O165"/>
  <c r="Q164"/>
  <c r="O164"/>
  <c r="Q163"/>
  <c r="O163"/>
  <c r="Q162"/>
  <c r="O162"/>
  <c r="Q161"/>
  <c r="O161"/>
  <c r="Q160"/>
  <c r="O160"/>
  <c r="Q159"/>
  <c r="O159"/>
  <c r="Q158"/>
  <c r="O158"/>
  <c r="Q157"/>
  <c r="O157"/>
  <c r="Q156"/>
  <c r="O156"/>
  <c r="Q155"/>
  <c r="O155"/>
  <c r="Q154"/>
  <c r="O154"/>
  <c r="Q153"/>
  <c r="O153"/>
  <c r="Q152"/>
  <c r="O152"/>
  <c r="Q151"/>
  <c r="O151"/>
  <c r="Q150"/>
  <c r="O150"/>
  <c r="Q149"/>
  <c r="O149"/>
  <c r="Q148"/>
  <c r="O148"/>
  <c r="O147"/>
  <c r="Q146"/>
  <c r="O146"/>
  <c r="Q145"/>
  <c r="O145"/>
  <c r="Q144"/>
  <c r="O144"/>
  <c r="Q143"/>
  <c r="O143"/>
  <c r="Q142"/>
  <c r="O142"/>
  <c r="Q141"/>
  <c r="O141"/>
  <c r="Q140"/>
  <c r="O140"/>
  <c r="Q139"/>
  <c r="O139"/>
  <c r="Q138"/>
  <c r="O138"/>
  <c r="Q134"/>
  <c r="O134"/>
  <c r="Q133"/>
  <c r="O133"/>
  <c r="Q132"/>
  <c r="O132"/>
  <c r="Q131"/>
  <c r="O131"/>
  <c r="Q130"/>
  <c r="O130"/>
  <c r="Q129"/>
  <c r="O129"/>
  <c r="Q128"/>
  <c r="O128"/>
  <c r="Q127"/>
  <c r="O127"/>
  <c r="Q126"/>
  <c r="O126"/>
  <c r="Q125"/>
  <c r="O125"/>
  <c r="Q124"/>
  <c r="O124"/>
  <c r="Q123"/>
  <c r="O123"/>
  <c r="Q122"/>
  <c r="O122"/>
  <c r="Q121"/>
  <c r="O121"/>
  <c r="Q120"/>
  <c r="O120"/>
  <c r="Q119"/>
  <c r="O119"/>
  <c r="Q118"/>
  <c r="O118"/>
  <c r="Q117"/>
  <c r="O117"/>
  <c r="Q116"/>
  <c r="O116"/>
  <c r="Q115"/>
  <c r="O115"/>
  <c r="Q114"/>
  <c r="O114"/>
  <c r="Q113"/>
  <c r="O113"/>
  <c r="Q112"/>
  <c r="O112"/>
  <c r="Q111"/>
  <c r="O111"/>
  <c r="Q110"/>
  <c r="O110"/>
  <c r="Q109"/>
  <c r="O109"/>
  <c r="Q108"/>
  <c r="O108"/>
  <c r="Q107"/>
  <c r="O107"/>
  <c r="Q106"/>
  <c r="O106"/>
  <c r="Q105"/>
  <c r="O105"/>
  <c r="Q104"/>
  <c r="O104"/>
  <c r="Q103"/>
  <c r="O103"/>
  <c r="Q102"/>
  <c r="O102"/>
  <c r="Q101"/>
  <c r="O101"/>
  <c r="Q100"/>
  <c r="O100"/>
  <c r="Q99"/>
  <c r="O99"/>
  <c r="Q98"/>
  <c r="Q97"/>
  <c r="Q96"/>
  <c r="Q95"/>
  <c r="Q94"/>
  <c r="Q93"/>
  <c r="Q92"/>
  <c r="Q91"/>
  <c r="Q90"/>
  <c r="Q86"/>
  <c r="O86"/>
  <c r="Q85"/>
  <c r="O85"/>
  <c r="Q84"/>
  <c r="O84"/>
  <c r="Q83"/>
  <c r="O83"/>
  <c r="Q82"/>
  <c r="O82"/>
  <c r="Q81"/>
  <c r="O81"/>
  <c r="Q80"/>
  <c r="O80"/>
  <c r="Q79"/>
  <c r="O79"/>
  <c r="Q78"/>
  <c r="O78"/>
  <c r="Q77"/>
  <c r="O77"/>
  <c r="Q76"/>
  <c r="O76"/>
  <c r="Q75"/>
  <c r="O75"/>
  <c r="Q74"/>
  <c r="O74"/>
  <c r="Q73"/>
  <c r="O73"/>
  <c r="Q72"/>
  <c r="O72"/>
  <c r="Q71"/>
  <c r="O71"/>
  <c r="Q70"/>
  <c r="O70"/>
  <c r="Q69"/>
  <c r="O69"/>
  <c r="Q68"/>
  <c r="O68"/>
  <c r="Q67"/>
  <c r="O67"/>
  <c r="Q66"/>
  <c r="O66"/>
  <c r="Q65"/>
  <c r="O65"/>
  <c r="Q64"/>
  <c r="O64"/>
  <c r="Q63"/>
  <c r="O63"/>
  <c r="Q62"/>
  <c r="O62"/>
  <c r="Q61"/>
  <c r="O61"/>
  <c r="Q60"/>
  <c r="O60"/>
  <c r="Q59"/>
  <c r="O59"/>
  <c r="Q58"/>
  <c r="O58"/>
  <c r="Q57"/>
  <c r="O57"/>
  <c r="Q56"/>
  <c r="O56"/>
  <c r="Q55"/>
  <c r="O55"/>
  <c r="Q54"/>
  <c r="O54"/>
  <c r="Q53"/>
  <c r="O53"/>
  <c r="Q52"/>
  <c r="O52"/>
  <c r="Q51"/>
  <c r="O51"/>
  <c r="Q50"/>
  <c r="O50"/>
  <c r="Q49"/>
  <c r="O49"/>
  <c r="Q48"/>
  <c r="O48"/>
  <c r="Q47"/>
  <c r="O47"/>
  <c r="Q43"/>
  <c r="O43"/>
  <c r="Q42"/>
  <c r="O42"/>
  <c r="Q41"/>
  <c r="O41"/>
  <c r="Q40"/>
  <c r="O40"/>
  <c r="Q39"/>
  <c r="O39"/>
  <c r="Q38"/>
  <c r="O38"/>
  <c r="Q37"/>
  <c r="O37"/>
  <c r="Q36"/>
  <c r="O36"/>
  <c r="Q35"/>
  <c r="O35"/>
  <c r="Q34"/>
  <c r="O34"/>
  <c r="Q33"/>
  <c r="O33"/>
  <c r="Q32"/>
  <c r="O32"/>
  <c r="Q31"/>
  <c r="O31"/>
  <c r="Q30"/>
  <c r="O30"/>
  <c r="Q29"/>
  <c r="O29"/>
  <c r="Q28"/>
  <c r="O28"/>
  <c r="Q27"/>
  <c r="O27"/>
  <c r="Q26"/>
  <c r="O26"/>
  <c r="Q25"/>
  <c r="O25"/>
  <c r="Q24"/>
  <c r="O24"/>
  <c r="Q23"/>
  <c r="O23"/>
  <c r="Q22"/>
  <c r="O22"/>
  <c r="Q21"/>
  <c r="O21"/>
  <c r="Q20"/>
  <c r="O20"/>
  <c r="Q19"/>
  <c r="O19"/>
  <c r="Q18"/>
  <c r="O18"/>
  <c r="Q17"/>
  <c r="O17"/>
  <c r="Q16"/>
  <c r="O16"/>
  <c r="Q15"/>
  <c r="O15"/>
  <c r="Q14"/>
  <c r="O14"/>
  <c r="Q13"/>
  <c r="O13"/>
  <c r="Q12"/>
  <c r="O12"/>
  <c r="Q11"/>
  <c r="O11"/>
  <c r="O203" s="1"/>
  <c r="Q10"/>
  <c r="O10"/>
  <c r="Q9"/>
  <c r="O9"/>
  <c r="Q8"/>
  <c r="O8"/>
  <c r="Q7"/>
  <c r="O7"/>
  <c r="O199" s="1"/>
  <c r="Q6"/>
  <c r="O6"/>
  <c r="Q5"/>
  <c r="O5"/>
  <c r="Q4"/>
  <c r="Q206" s="1"/>
  <c r="O4"/>
  <c r="O200" l="1"/>
  <c r="O186"/>
  <c r="O196" s="1"/>
  <c r="O188"/>
  <c r="O198" s="1"/>
  <c r="O190"/>
  <c r="O192"/>
  <c r="O202" s="1"/>
  <c r="O194"/>
  <c r="O204" s="1"/>
  <c r="O187"/>
  <c r="O197" s="1"/>
  <c r="O191"/>
  <c r="O201" s="1"/>
  <c r="S206"/>
</calcChain>
</file>

<file path=xl/sharedStrings.xml><?xml version="1.0" encoding="utf-8"?>
<sst xmlns="http://schemas.openxmlformats.org/spreadsheetml/2006/main" count="486" uniqueCount="54">
  <si>
    <t>المعتمدية</t>
  </si>
  <si>
    <t>عمدون</t>
  </si>
  <si>
    <t>نفزة</t>
  </si>
  <si>
    <t>تبرسق</t>
  </si>
  <si>
    <t>تستور</t>
  </si>
  <si>
    <t>قبلاط</t>
  </si>
  <si>
    <t>تيبار</t>
  </si>
  <si>
    <t>أوت</t>
  </si>
  <si>
    <t>سبتمبر</t>
  </si>
  <si>
    <t>أكتوبر</t>
  </si>
  <si>
    <t>نوفمبر</t>
  </si>
  <si>
    <t>ديسمبر</t>
  </si>
  <si>
    <t>مارس</t>
  </si>
  <si>
    <t>أفريل</t>
  </si>
  <si>
    <t>جوان</t>
  </si>
  <si>
    <t>جانفي</t>
  </si>
  <si>
    <t>فيفري</t>
  </si>
  <si>
    <t>مجاز الباب</t>
  </si>
  <si>
    <t>المجموع</t>
  </si>
  <si>
    <t>جويليه</t>
  </si>
  <si>
    <t>مـاي</t>
  </si>
  <si>
    <t>1998-1997</t>
  </si>
  <si>
    <t>1999/1998</t>
  </si>
  <si>
    <t>2001/2000</t>
  </si>
  <si>
    <t>2002/2001</t>
  </si>
  <si>
    <t>2003/2002</t>
  </si>
  <si>
    <t>2004/2003</t>
  </si>
  <si>
    <t>2005/2004</t>
  </si>
  <si>
    <t>2006/2005</t>
  </si>
  <si>
    <t>2007/2006</t>
  </si>
  <si>
    <t>باجة ش.</t>
  </si>
  <si>
    <t>باجة ج.</t>
  </si>
  <si>
    <t>2000/1999</t>
  </si>
  <si>
    <t>الموسم</t>
  </si>
  <si>
    <t>2008/2007</t>
  </si>
  <si>
    <t>2009/2008</t>
  </si>
  <si>
    <t>ع. الأيام الممطرة</t>
  </si>
  <si>
    <t>شهر</t>
  </si>
  <si>
    <t>"</t>
  </si>
  <si>
    <t>Max</t>
  </si>
  <si>
    <t>Min</t>
  </si>
  <si>
    <t>2016/2015</t>
  </si>
  <si>
    <t>باجة ش. : باجة الشمالية</t>
  </si>
  <si>
    <t>باجة ج. : باجة الجنوبية</t>
  </si>
  <si>
    <t>2010/2009</t>
  </si>
  <si>
    <t>2011/2010</t>
  </si>
  <si>
    <t>2012/2011</t>
  </si>
  <si>
    <t>2013/2012</t>
  </si>
  <si>
    <t>2014/2013</t>
  </si>
  <si>
    <t>2015/2014</t>
  </si>
  <si>
    <t>معدل الفترة</t>
  </si>
  <si>
    <t>2017/2016</t>
  </si>
  <si>
    <t>2018/2017</t>
  </si>
  <si>
    <r>
      <t>كميات الأمطار المسجلة بمعتمديات ولاية باجة خلال المواسم الفلاحية :</t>
    </r>
    <r>
      <rPr>
        <sz val="12"/>
        <rFont val="Belwe Bd BT"/>
        <family val="1"/>
      </rPr>
      <t xml:space="preserve">  1998/1997 …. 2018/2017</t>
    </r>
  </si>
</sst>
</file>

<file path=xl/styles.xml><?xml version="1.0" encoding="utf-8"?>
<styleSheet xmlns="http://schemas.openxmlformats.org/spreadsheetml/2006/main">
  <numFmts count="2">
    <numFmt numFmtId="164" formatCode="00000"/>
    <numFmt numFmtId="165" formatCode="0.0"/>
  </numFmts>
  <fonts count="16">
    <font>
      <sz val="12"/>
      <name val="Times New Roman"/>
      <family val="1"/>
    </font>
    <font>
      <sz val="12"/>
      <name val="Mudir MT"/>
      <charset val="178"/>
    </font>
    <font>
      <sz val="12"/>
      <name val="Traditional Arabic"/>
      <family val="1"/>
    </font>
    <font>
      <sz val="12"/>
      <name val="DecoType Naskh"/>
      <charset val="178"/>
    </font>
    <font>
      <sz val="12"/>
      <name val="Times New Roman"/>
      <family val="1"/>
    </font>
    <font>
      <sz val="12"/>
      <name val="Windows UI"/>
      <family val="2"/>
      <charset val="178"/>
    </font>
    <font>
      <sz val="10"/>
      <name val="Times New Roman"/>
      <family val="1"/>
    </font>
    <font>
      <b/>
      <sz val="12"/>
      <name val="Traditional Arabic"/>
      <charset val="178"/>
    </font>
    <font>
      <sz val="12"/>
      <name val="Traditional Arabic"/>
      <charset val="178"/>
    </font>
    <font>
      <b/>
      <sz val="16"/>
      <name val="Traditional Arabic"/>
      <charset val="178"/>
    </font>
    <font>
      <sz val="12"/>
      <name val="Sultan bold"/>
      <charset val="178"/>
    </font>
    <font>
      <sz val="10"/>
      <name val="Sultan normal"/>
      <charset val="178"/>
    </font>
    <font>
      <sz val="11"/>
      <name val="Sultan bold"/>
      <charset val="178"/>
    </font>
    <font>
      <sz val="10"/>
      <name val="Sultan bold"/>
      <charset val="178"/>
    </font>
    <font>
      <sz val="12"/>
      <name val="Belwe Bd BT"/>
      <family val="1"/>
    </font>
    <font>
      <b/>
      <i/>
      <sz val="11"/>
      <name val="Traditional Arabic"/>
      <charset val="178"/>
    </font>
  </fonts>
  <fills count="3">
    <fill>
      <patternFill patternType="none"/>
    </fill>
    <fill>
      <patternFill patternType="gray125"/>
    </fill>
    <fill>
      <patternFill patternType="solid">
        <fgColor rgb="FFF9FED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164" fontId="3" fillId="0" borderId="0">
      <alignment horizontal="center" vertical="center"/>
    </xf>
  </cellStyleXfs>
  <cellXfs count="86">
    <xf numFmtId="0" fontId="0" fillId="0" borderId="0" xfId="0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8" fillId="0" borderId="0" xfId="5" applyNumberFormat="1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165" fontId="8" fillId="0" borderId="16" xfId="5" applyNumberFormat="1" applyFont="1" applyBorder="1" applyAlignment="1">
      <alignment horizontal="center" vertical="center" wrapText="1"/>
    </xf>
    <xf numFmtId="165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65" fontId="7" fillId="0" borderId="0" xfId="5" applyNumberFormat="1" applyFont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textRotation="90" wrapText="1"/>
    </xf>
    <xf numFmtId="165" fontId="9" fillId="0" borderId="0" xfId="5" applyNumberFormat="1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49" fontId="7" fillId="0" borderId="12" xfId="5" applyNumberFormat="1" applyFont="1" applyBorder="1" applyAlignment="1">
      <alignment horizontal="center" vertical="center" wrapText="1"/>
    </xf>
    <xf numFmtId="49" fontId="7" fillId="0" borderId="10" xfId="5" applyNumberFormat="1" applyFont="1" applyBorder="1" applyAlignment="1">
      <alignment horizontal="center" vertical="center" wrapText="1"/>
    </xf>
    <xf numFmtId="49" fontId="7" fillId="0" borderId="11" xfId="5" applyNumberFormat="1" applyFont="1" applyBorder="1" applyAlignment="1">
      <alignment horizontal="center" vertical="center" wrapText="1"/>
    </xf>
    <xf numFmtId="49" fontId="7" fillId="0" borderId="18" xfId="5" applyNumberFormat="1" applyFont="1" applyBorder="1" applyAlignment="1">
      <alignment horizontal="center" vertical="center" wrapText="1"/>
    </xf>
    <xf numFmtId="49" fontId="7" fillId="0" borderId="17" xfId="5" applyNumberFormat="1" applyFont="1" applyBorder="1" applyAlignment="1">
      <alignment horizontal="center" vertical="center" wrapText="1"/>
    </xf>
    <xf numFmtId="49" fontId="7" fillId="0" borderId="26" xfId="5" applyNumberFormat="1" applyFont="1" applyBorder="1" applyAlignment="1">
      <alignment horizontal="center" vertical="center" wrapText="1"/>
    </xf>
    <xf numFmtId="49" fontId="7" fillId="0" borderId="0" xfId="5" applyNumberFormat="1" applyFont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165" fontId="13" fillId="0" borderId="8" xfId="5" applyNumberFormat="1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165" fontId="6" fillId="0" borderId="5" xfId="5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5" fontId="6" fillId="0" borderId="3" xfId="5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0" fontId="6" fillId="0" borderId="27" xfId="5" applyFont="1" applyBorder="1" applyAlignment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13" xfId="5" applyNumberFormat="1" applyFont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10" fillId="0" borderId="25" xfId="5" applyFont="1" applyBorder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0" fontId="8" fillId="0" borderId="17" xfId="5" applyFont="1" applyBorder="1" applyAlignment="1">
      <alignment horizontal="center" vertical="center" wrapText="1"/>
    </xf>
    <xf numFmtId="49" fontId="7" fillId="0" borderId="29" xfId="5" applyNumberFormat="1" applyFont="1" applyBorder="1" applyAlignment="1">
      <alignment horizontal="center" vertical="center" wrapText="1"/>
    </xf>
    <xf numFmtId="49" fontId="7" fillId="0" borderId="21" xfId="5" applyNumberFormat="1" applyFont="1" applyBorder="1" applyAlignment="1">
      <alignment horizontal="center" vertical="center" textRotation="90" wrapText="1"/>
    </xf>
    <xf numFmtId="49" fontId="7" fillId="0" borderId="21" xfId="5" applyNumberFormat="1" applyFont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21" xfId="5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5" fontId="8" fillId="0" borderId="0" xfId="5" applyNumberFormat="1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1" fontId="7" fillId="2" borderId="14" xfId="5" applyNumberFormat="1" applyFont="1" applyFill="1" applyBorder="1" applyAlignment="1">
      <alignment horizontal="center" vertical="center" wrapText="1"/>
    </xf>
    <xf numFmtId="165" fontId="15" fillId="2" borderId="14" xfId="5" applyNumberFormat="1" applyFont="1" applyFill="1" applyBorder="1" applyAlignment="1">
      <alignment horizontal="center" vertical="center" wrapText="1"/>
    </xf>
    <xf numFmtId="165" fontId="8" fillId="0" borderId="19" xfId="5" applyNumberFormat="1" applyFont="1" applyBorder="1" applyAlignment="1">
      <alignment horizontal="center" vertical="center" wrapText="1"/>
    </xf>
    <xf numFmtId="165" fontId="8" fillId="0" borderId="17" xfId="5" applyNumberFormat="1" applyFont="1" applyBorder="1" applyAlignment="1">
      <alignment horizontal="center" vertical="center" wrapText="1"/>
    </xf>
    <xf numFmtId="0" fontId="10" fillId="0" borderId="25" xfId="5" applyFont="1" applyBorder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49" fontId="7" fillId="0" borderId="22" xfId="5" applyNumberFormat="1" applyFont="1" applyBorder="1" applyAlignment="1">
      <alignment horizontal="center" vertical="center" textRotation="90" wrapText="1"/>
    </xf>
    <xf numFmtId="49" fontId="7" fillId="0" borderId="23" xfId="5" applyNumberFormat="1" applyFont="1" applyBorder="1" applyAlignment="1">
      <alignment horizontal="center" vertical="center" textRotation="90" wrapText="1"/>
    </xf>
    <xf numFmtId="49" fontId="7" fillId="0" borderId="24" xfId="5" applyNumberFormat="1" applyFont="1" applyBorder="1" applyAlignment="1">
      <alignment horizontal="center" vertical="center" textRotation="90" wrapText="1"/>
    </xf>
    <xf numFmtId="0" fontId="12" fillId="2" borderId="22" xfId="4" applyFont="1" applyFill="1" applyBorder="1" applyAlignment="1">
      <alignment horizontal="center" vertical="center" textRotation="90" wrapText="1"/>
    </xf>
    <xf numFmtId="0" fontId="12" fillId="2" borderId="23" xfId="4" applyFont="1" applyFill="1" applyBorder="1" applyAlignment="1">
      <alignment horizontal="center" vertical="center" textRotation="90" wrapText="1"/>
    </xf>
    <xf numFmtId="0" fontId="12" fillId="2" borderId="24" xfId="4" applyFont="1" applyFill="1" applyBorder="1" applyAlignment="1">
      <alignment horizontal="center" vertical="center" textRotation="90" wrapText="1"/>
    </xf>
    <xf numFmtId="1" fontId="11" fillId="0" borderId="0" xfId="5" applyNumberFormat="1" applyFont="1" applyFill="1" applyBorder="1" applyAlignment="1">
      <alignment horizontal="center" vertical="center"/>
    </xf>
    <xf numFmtId="0" fontId="8" fillId="0" borderId="19" xfId="5" applyFont="1" applyBorder="1" applyAlignment="1">
      <alignment horizontal="center" vertical="center" wrapText="1"/>
    </xf>
    <xf numFmtId="0" fontId="8" fillId="0" borderId="17" xfId="5" applyFont="1" applyBorder="1" applyAlignment="1">
      <alignment horizontal="center" vertical="center" wrapText="1"/>
    </xf>
  </cellXfs>
  <cellStyles count="7">
    <cellStyle name="Normal" xfId="0" builtinId="0"/>
    <cellStyle name="Normal_1997-1998" xfId="1"/>
    <cellStyle name="Normal_1998-1999" xfId="2"/>
    <cellStyle name="Normal_1999-2000" xfId="3"/>
    <cellStyle name="Normal_2005-2006" xfId="4"/>
    <cellStyle name="Normal_Moyenne_2009-2010" xfId="5"/>
    <cellStyle name="Titre 1" xfId="6"/>
  </cellStyles>
  <dxfs count="0"/>
  <tableStyles count="0" defaultTableStyle="TableStyleMedium9" defaultPivotStyle="PivotStyleLight16"/>
  <colors>
    <mruColors>
      <color rgb="FFF9FED6"/>
      <color rgb="FFCCFFFF"/>
      <color rgb="FF0000FF"/>
      <color rgb="FF006666"/>
      <color rgb="FF66FFFF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eur/Documents/2017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yenne campagnes"/>
      <sheetName val="المعدل"/>
      <sheetName val="العادي"/>
      <sheetName val="Detail"/>
      <sheetName val="FAX"/>
      <sheetName val="خلاصة"/>
      <sheetName val="السنوي"/>
      <sheetName val="المجموع"/>
      <sheetName val="الحالي"/>
      <sheetName val="النطاقات "/>
      <sheetName val="رسوم"/>
      <sheetName val="Sheet5"/>
      <sheetName val="Sheet6"/>
      <sheetName val="Sheet7"/>
      <sheetName val="Sheet8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18</v>
          </cell>
          <cell r="D12">
            <v>70.5</v>
          </cell>
          <cell r="E12">
            <v>83.899999999999991</v>
          </cell>
          <cell r="F12">
            <v>44.1</v>
          </cell>
          <cell r="G12">
            <v>88.899999999999991</v>
          </cell>
          <cell r="H12">
            <v>88.7</v>
          </cell>
          <cell r="I12">
            <v>27.199999999999996</v>
          </cell>
          <cell r="J12">
            <v>49.099999999999994</v>
          </cell>
          <cell r="K12">
            <v>2.6</v>
          </cell>
          <cell r="L12">
            <v>0</v>
          </cell>
          <cell r="M12">
            <v>99.5</v>
          </cell>
        </row>
        <row r="13">
          <cell r="C13">
            <v>19.899999999999999</v>
          </cell>
          <cell r="D13">
            <v>85</v>
          </cell>
          <cell r="E13">
            <v>50</v>
          </cell>
          <cell r="F13">
            <v>44.5</v>
          </cell>
          <cell r="G13">
            <v>65.2</v>
          </cell>
          <cell r="H13">
            <v>66.5</v>
          </cell>
          <cell r="I13">
            <v>22.5</v>
          </cell>
          <cell r="J13">
            <v>64.8</v>
          </cell>
          <cell r="K13">
            <v>0</v>
          </cell>
          <cell r="L13">
            <v>6</v>
          </cell>
          <cell r="M13">
            <v>26.5</v>
          </cell>
        </row>
        <row r="14">
          <cell r="C14">
            <v>24</v>
          </cell>
          <cell r="D14">
            <v>95.5</v>
          </cell>
          <cell r="E14">
            <v>123</v>
          </cell>
          <cell r="F14">
            <v>66</v>
          </cell>
          <cell r="G14">
            <v>132.5</v>
          </cell>
          <cell r="H14">
            <v>110.5</v>
          </cell>
          <cell r="I14">
            <v>23</v>
          </cell>
          <cell r="J14">
            <v>49</v>
          </cell>
          <cell r="K14">
            <v>0</v>
          </cell>
          <cell r="L14">
            <v>0</v>
          </cell>
          <cell r="M14">
            <v>11</v>
          </cell>
        </row>
        <row r="15">
          <cell r="C15">
            <v>58</v>
          </cell>
          <cell r="D15">
            <v>171</v>
          </cell>
          <cell r="E15">
            <v>157</v>
          </cell>
          <cell r="F15">
            <v>58</v>
          </cell>
          <cell r="G15">
            <v>273.5</v>
          </cell>
          <cell r="H15">
            <v>109.5</v>
          </cell>
          <cell r="I15">
            <v>15.5</v>
          </cell>
          <cell r="J15">
            <v>77.5</v>
          </cell>
          <cell r="K15">
            <v>0</v>
          </cell>
          <cell r="L15">
            <v>0</v>
          </cell>
          <cell r="M15">
            <v>72.5</v>
          </cell>
        </row>
        <row r="16">
          <cell r="C16">
            <v>27</v>
          </cell>
          <cell r="D16">
            <v>56</v>
          </cell>
          <cell r="E16">
            <v>59</v>
          </cell>
          <cell r="F16">
            <v>56</v>
          </cell>
          <cell r="G16">
            <v>64</v>
          </cell>
          <cell r="H16">
            <v>80</v>
          </cell>
          <cell r="I16">
            <v>12</v>
          </cell>
          <cell r="J16">
            <v>70</v>
          </cell>
          <cell r="K16">
            <v>0</v>
          </cell>
          <cell r="L16">
            <v>0</v>
          </cell>
          <cell r="M16">
            <v>97</v>
          </cell>
        </row>
        <row r="17">
          <cell r="C17">
            <v>68</v>
          </cell>
          <cell r="D17">
            <v>44</v>
          </cell>
          <cell r="E17">
            <v>38</v>
          </cell>
          <cell r="F17">
            <v>39</v>
          </cell>
          <cell r="G17">
            <v>43</v>
          </cell>
          <cell r="H17">
            <v>70</v>
          </cell>
          <cell r="I17">
            <v>23</v>
          </cell>
          <cell r="J17">
            <v>35.5</v>
          </cell>
          <cell r="K17">
            <v>0</v>
          </cell>
          <cell r="L17">
            <v>0</v>
          </cell>
          <cell r="M17">
            <v>72</v>
          </cell>
        </row>
        <row r="18">
          <cell r="C18">
            <v>28.5</v>
          </cell>
          <cell r="D18">
            <v>42</v>
          </cell>
          <cell r="E18">
            <v>32.5</v>
          </cell>
          <cell r="F18">
            <v>34</v>
          </cell>
          <cell r="G18">
            <v>50</v>
          </cell>
          <cell r="H18">
            <v>55</v>
          </cell>
          <cell r="I18">
            <v>5</v>
          </cell>
          <cell r="J18">
            <v>24</v>
          </cell>
          <cell r="K18">
            <v>22</v>
          </cell>
          <cell r="L18">
            <v>2</v>
          </cell>
          <cell r="M18">
            <v>150</v>
          </cell>
        </row>
        <row r="19">
          <cell r="C19">
            <v>48.5</v>
          </cell>
          <cell r="D19">
            <v>30.5</v>
          </cell>
          <cell r="E19">
            <v>32.5</v>
          </cell>
          <cell r="F19">
            <v>33</v>
          </cell>
          <cell r="G19">
            <v>32.5</v>
          </cell>
          <cell r="H19">
            <v>53</v>
          </cell>
          <cell r="I19">
            <v>8</v>
          </cell>
          <cell r="J19">
            <v>14.5</v>
          </cell>
          <cell r="K19">
            <v>32</v>
          </cell>
          <cell r="L19">
            <v>0</v>
          </cell>
          <cell r="M19">
            <v>13</v>
          </cell>
        </row>
        <row r="20">
          <cell r="C20">
            <v>54.5</v>
          </cell>
          <cell r="D20">
            <v>115.5</v>
          </cell>
          <cell r="E20">
            <v>62.5</v>
          </cell>
          <cell r="F20">
            <v>49</v>
          </cell>
          <cell r="G20">
            <v>72.8</v>
          </cell>
          <cell r="H20">
            <v>86</v>
          </cell>
          <cell r="I20">
            <v>19</v>
          </cell>
          <cell r="J20">
            <v>60.5</v>
          </cell>
          <cell r="K20">
            <v>0</v>
          </cell>
          <cell r="L20">
            <v>6</v>
          </cell>
          <cell r="M20">
            <v>62.5</v>
          </cell>
        </row>
      </sheetData>
      <sheetData sheetId="7">
        <row r="4">
          <cell r="B4">
            <v>22.5</v>
          </cell>
        </row>
        <row r="5">
          <cell r="B5">
            <v>10.5</v>
          </cell>
        </row>
        <row r="6">
          <cell r="B6">
            <v>18</v>
          </cell>
        </row>
        <row r="7">
          <cell r="B7">
            <v>64</v>
          </cell>
        </row>
        <row r="8">
          <cell r="B8">
            <v>0</v>
          </cell>
        </row>
        <row r="9">
          <cell r="B9">
            <v>12</v>
          </cell>
        </row>
        <row r="10">
          <cell r="B10">
            <v>10</v>
          </cell>
        </row>
        <row r="11">
          <cell r="B11">
            <v>6</v>
          </cell>
        </row>
        <row r="12">
          <cell r="B12">
            <v>20.5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6"/>
  <sheetViews>
    <sheetView showGridLines="0" showZeros="0" rightToLeft="1" tabSelected="1" zoomScale="82" zoomScaleNormal="82" zoomScaleSheetLayoutView="100" workbookViewId="0">
      <selection sqref="A1:P1"/>
    </sheetView>
  </sheetViews>
  <sheetFormatPr baseColWidth="10" defaultColWidth="13" defaultRowHeight="15.6" customHeight="1"/>
  <cols>
    <col min="1" max="1" width="4.19921875" style="11" customWidth="1"/>
    <col min="2" max="2" width="6.3984375" style="20" bestFit="1" customWidth="1"/>
    <col min="3" max="4" width="5.09765625" style="2" bestFit="1" customWidth="1"/>
    <col min="5" max="5" width="6.09765625" style="2" customWidth="1"/>
    <col min="6" max="8" width="6.09765625" style="2" bestFit="1" customWidth="1"/>
    <col min="9" max="12" width="5.09765625" style="2" bestFit="1" customWidth="1"/>
    <col min="13" max="13" width="4.796875" style="2" bestFit="1" customWidth="1"/>
    <col min="14" max="14" width="5.09765625" style="2" bestFit="1" customWidth="1"/>
    <col min="15" max="15" width="6.09765625" style="2" bestFit="1" customWidth="1"/>
    <col min="16" max="16" width="9.296875" style="3" bestFit="1" customWidth="1"/>
    <col min="17" max="17" width="3.5" style="2" bestFit="1" customWidth="1"/>
    <col min="18" max="18" width="3.296875" style="3" bestFit="1" customWidth="1"/>
    <col min="19" max="19" width="4.59765625" style="3" bestFit="1" customWidth="1"/>
    <col min="20" max="16384" width="13" style="3"/>
  </cols>
  <sheetData>
    <row r="1" spans="1:18" ht="15.6" customHeight="1" thickBot="1">
      <c r="A1" s="74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8" ht="15.6" customHeight="1" thickBot="1">
      <c r="A2" s="10"/>
      <c r="B2" s="1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s="9" customFormat="1" ht="15.6" customHeight="1" thickBot="1">
      <c r="A3" s="21" t="s">
        <v>33</v>
      </c>
      <c r="B3" s="22" t="s">
        <v>0</v>
      </c>
      <c r="C3" s="23" t="s">
        <v>8</v>
      </c>
      <c r="D3" s="23" t="s">
        <v>9</v>
      </c>
      <c r="E3" s="23" t="s">
        <v>10</v>
      </c>
      <c r="F3" s="23" t="s">
        <v>11</v>
      </c>
      <c r="G3" s="23" t="s">
        <v>15</v>
      </c>
      <c r="H3" s="23" t="s">
        <v>16</v>
      </c>
      <c r="I3" s="23" t="s">
        <v>12</v>
      </c>
      <c r="J3" s="23" t="s">
        <v>13</v>
      </c>
      <c r="K3" s="23" t="s">
        <v>20</v>
      </c>
      <c r="L3" s="23" t="s">
        <v>14</v>
      </c>
      <c r="M3" s="23" t="s">
        <v>19</v>
      </c>
      <c r="N3" s="23" t="s">
        <v>7</v>
      </c>
      <c r="O3" s="23" t="s">
        <v>18</v>
      </c>
      <c r="P3" s="24" t="s">
        <v>36</v>
      </c>
      <c r="Q3" s="8"/>
    </row>
    <row r="4" spans="1:18" ht="17.399999999999999" customHeight="1">
      <c r="A4" s="77" t="s">
        <v>21</v>
      </c>
      <c r="B4" s="14" t="s">
        <v>30</v>
      </c>
      <c r="C4" s="25">
        <v>46.1</v>
      </c>
      <c r="D4" s="25">
        <v>73.2</v>
      </c>
      <c r="E4" s="25">
        <v>161.19999999999999</v>
      </c>
      <c r="F4" s="25">
        <v>106</v>
      </c>
      <c r="G4" s="25">
        <v>83</v>
      </c>
      <c r="H4" s="25">
        <v>34.700000000000003</v>
      </c>
      <c r="I4" s="25">
        <v>62</v>
      </c>
      <c r="J4" s="25">
        <v>23</v>
      </c>
      <c r="K4" s="25">
        <v>19.8</v>
      </c>
      <c r="L4" s="25">
        <v>12.1</v>
      </c>
      <c r="M4" s="25">
        <v>0</v>
      </c>
      <c r="N4" s="25">
        <v>62.6</v>
      </c>
      <c r="O4" s="25">
        <f t="shared" ref="O4:O43" si="0">SUM(C4:N4)</f>
        <v>683.7</v>
      </c>
      <c r="P4" s="26">
        <v>106</v>
      </c>
      <c r="Q4" s="5">
        <f>P4/30</f>
        <v>3.5333333333333332</v>
      </c>
      <c r="R4" s="61" t="s">
        <v>37</v>
      </c>
    </row>
    <row r="5" spans="1:18" ht="17.399999999999999" customHeight="1">
      <c r="A5" s="78"/>
      <c r="B5" s="15" t="s">
        <v>1</v>
      </c>
      <c r="C5" s="27">
        <v>100</v>
      </c>
      <c r="D5" s="27">
        <v>113.5</v>
      </c>
      <c r="E5" s="27">
        <v>219.5</v>
      </c>
      <c r="F5" s="27">
        <v>195.2</v>
      </c>
      <c r="G5" s="27">
        <v>186.5</v>
      </c>
      <c r="H5" s="27">
        <v>46.4</v>
      </c>
      <c r="I5" s="27">
        <v>67.3</v>
      </c>
      <c r="J5" s="27">
        <v>26.2</v>
      </c>
      <c r="K5" s="27">
        <v>37</v>
      </c>
      <c r="L5" s="27">
        <v>17</v>
      </c>
      <c r="M5" s="27">
        <v>0</v>
      </c>
      <c r="N5" s="27">
        <v>41</v>
      </c>
      <c r="O5" s="27">
        <f t="shared" si="0"/>
        <v>1049.5999999999999</v>
      </c>
      <c r="P5" s="28">
        <v>103</v>
      </c>
      <c r="Q5" s="5">
        <f t="shared" ref="Q5:Q11" si="1">P5/30</f>
        <v>3.4333333333333331</v>
      </c>
      <c r="R5" s="61" t="s">
        <v>38</v>
      </c>
    </row>
    <row r="6" spans="1:18" ht="17.399999999999999" customHeight="1">
      <c r="A6" s="78"/>
      <c r="B6" s="15" t="s">
        <v>2</v>
      </c>
      <c r="C6" s="27">
        <v>137</v>
      </c>
      <c r="D6" s="27">
        <v>210</v>
      </c>
      <c r="E6" s="27">
        <v>363</v>
      </c>
      <c r="F6" s="27">
        <v>290.5</v>
      </c>
      <c r="G6" s="27">
        <v>155</v>
      </c>
      <c r="H6" s="27">
        <v>59</v>
      </c>
      <c r="I6" s="27">
        <v>52</v>
      </c>
      <c r="J6" s="27">
        <v>39</v>
      </c>
      <c r="K6" s="27">
        <v>55</v>
      </c>
      <c r="L6" s="27">
        <v>22.5</v>
      </c>
      <c r="M6" s="27">
        <v>0</v>
      </c>
      <c r="N6" s="27">
        <v>51</v>
      </c>
      <c r="O6" s="27">
        <f t="shared" si="0"/>
        <v>1434</v>
      </c>
      <c r="P6" s="28">
        <v>104</v>
      </c>
      <c r="Q6" s="5">
        <f t="shared" si="1"/>
        <v>3.4666666666666668</v>
      </c>
      <c r="R6" s="61" t="s">
        <v>38</v>
      </c>
    </row>
    <row r="7" spans="1:18" ht="17.399999999999999" customHeight="1">
      <c r="A7" s="78"/>
      <c r="B7" s="15" t="s">
        <v>3</v>
      </c>
      <c r="C7" s="27">
        <v>73.2</v>
      </c>
      <c r="D7" s="27">
        <v>64.400000000000006</v>
      </c>
      <c r="E7" s="27">
        <v>137.5</v>
      </c>
      <c r="F7" s="27">
        <v>102.2</v>
      </c>
      <c r="G7" s="27">
        <v>104.5</v>
      </c>
      <c r="H7" s="27">
        <v>35.4</v>
      </c>
      <c r="I7" s="27">
        <v>51.3</v>
      </c>
      <c r="J7" s="27">
        <v>31.5</v>
      </c>
      <c r="K7" s="27">
        <v>27.2</v>
      </c>
      <c r="L7" s="27">
        <v>36.9</v>
      </c>
      <c r="M7" s="27">
        <v>0</v>
      </c>
      <c r="N7" s="27">
        <v>63</v>
      </c>
      <c r="O7" s="27">
        <f t="shared" si="0"/>
        <v>727.1</v>
      </c>
      <c r="P7" s="28">
        <v>88</v>
      </c>
      <c r="Q7" s="5">
        <f t="shared" si="1"/>
        <v>2.9333333333333331</v>
      </c>
      <c r="R7" s="61" t="s">
        <v>38</v>
      </c>
    </row>
    <row r="8" spans="1:18" ht="17.399999999999999" customHeight="1">
      <c r="A8" s="78"/>
      <c r="B8" s="15" t="s">
        <v>17</v>
      </c>
      <c r="C8" s="27">
        <v>58.6</v>
      </c>
      <c r="D8" s="27">
        <v>78.599999999999994</v>
      </c>
      <c r="E8" s="27">
        <v>86</v>
      </c>
      <c r="F8" s="27">
        <v>65</v>
      </c>
      <c r="G8" s="27">
        <v>48</v>
      </c>
      <c r="H8" s="27">
        <v>71</v>
      </c>
      <c r="I8" s="27">
        <v>16</v>
      </c>
      <c r="J8" s="27">
        <v>29.5</v>
      </c>
      <c r="K8" s="27">
        <v>13.5</v>
      </c>
      <c r="L8" s="27">
        <v>13</v>
      </c>
      <c r="M8" s="27">
        <v>0</v>
      </c>
      <c r="N8" s="27">
        <v>30</v>
      </c>
      <c r="O8" s="27">
        <f t="shared" si="0"/>
        <v>509.2</v>
      </c>
      <c r="P8" s="28">
        <v>79</v>
      </c>
      <c r="Q8" s="5">
        <f t="shared" si="1"/>
        <v>2.6333333333333333</v>
      </c>
      <c r="R8" s="61" t="s">
        <v>38</v>
      </c>
    </row>
    <row r="9" spans="1:18" ht="17.399999999999999" customHeight="1">
      <c r="A9" s="78"/>
      <c r="B9" s="15" t="s">
        <v>4</v>
      </c>
      <c r="C9" s="27">
        <v>59.5</v>
      </c>
      <c r="D9" s="27">
        <v>72</v>
      </c>
      <c r="E9" s="27">
        <v>112.5</v>
      </c>
      <c r="F9" s="27">
        <v>80</v>
      </c>
      <c r="G9" s="27">
        <v>55.5</v>
      </c>
      <c r="H9" s="27">
        <v>38</v>
      </c>
      <c r="I9" s="27">
        <v>31.5</v>
      </c>
      <c r="J9" s="27">
        <v>37</v>
      </c>
      <c r="K9" s="27">
        <v>10</v>
      </c>
      <c r="L9" s="27">
        <v>12</v>
      </c>
      <c r="M9" s="27">
        <v>0</v>
      </c>
      <c r="N9" s="27">
        <v>46</v>
      </c>
      <c r="O9" s="27">
        <f t="shared" si="0"/>
        <v>554</v>
      </c>
      <c r="P9" s="28">
        <v>81</v>
      </c>
      <c r="Q9" s="5">
        <f t="shared" si="1"/>
        <v>2.7</v>
      </c>
      <c r="R9" s="61" t="s">
        <v>38</v>
      </c>
    </row>
    <row r="10" spans="1:18" ht="17.399999999999999" customHeight="1">
      <c r="A10" s="78"/>
      <c r="B10" s="15" t="s">
        <v>5</v>
      </c>
      <c r="C10" s="27">
        <v>60.9</v>
      </c>
      <c r="D10" s="27">
        <v>89.1</v>
      </c>
      <c r="E10" s="27">
        <v>84.9</v>
      </c>
      <c r="F10" s="27">
        <v>45.8</v>
      </c>
      <c r="G10" s="27">
        <v>53.5</v>
      </c>
      <c r="H10" s="27">
        <v>65.400000000000006</v>
      </c>
      <c r="I10" s="27">
        <v>28.9</v>
      </c>
      <c r="J10" s="27">
        <v>27.1</v>
      </c>
      <c r="K10" s="27">
        <v>23</v>
      </c>
      <c r="L10" s="27">
        <v>23</v>
      </c>
      <c r="M10" s="27">
        <v>0</v>
      </c>
      <c r="N10" s="27">
        <v>29</v>
      </c>
      <c r="O10" s="27">
        <f t="shared" si="0"/>
        <v>530.6</v>
      </c>
      <c r="P10" s="28">
        <v>89</v>
      </c>
      <c r="Q10" s="5">
        <f t="shared" si="1"/>
        <v>2.9666666666666668</v>
      </c>
      <c r="R10" s="61" t="s">
        <v>38</v>
      </c>
    </row>
    <row r="11" spans="1:18" ht="17.399999999999999" customHeight="1" thickBot="1">
      <c r="A11" s="79"/>
      <c r="B11" s="16" t="s">
        <v>6</v>
      </c>
      <c r="C11" s="29">
        <v>62</v>
      </c>
      <c r="D11" s="29">
        <v>88</v>
      </c>
      <c r="E11" s="29">
        <v>154.5</v>
      </c>
      <c r="F11" s="29">
        <v>147</v>
      </c>
      <c r="G11" s="29">
        <v>74</v>
      </c>
      <c r="H11" s="29">
        <v>45</v>
      </c>
      <c r="I11" s="29">
        <v>56.5</v>
      </c>
      <c r="J11" s="29">
        <v>29.5</v>
      </c>
      <c r="K11" s="29">
        <v>34</v>
      </c>
      <c r="L11" s="29">
        <v>21</v>
      </c>
      <c r="M11" s="29">
        <v>0</v>
      </c>
      <c r="N11" s="29">
        <v>23.9</v>
      </c>
      <c r="O11" s="29">
        <f t="shared" si="0"/>
        <v>735.4</v>
      </c>
      <c r="P11" s="30">
        <v>103</v>
      </c>
      <c r="Q11" s="5">
        <f t="shared" si="1"/>
        <v>3.4333333333333331</v>
      </c>
      <c r="R11" s="61" t="s">
        <v>38</v>
      </c>
    </row>
    <row r="12" spans="1:18" ht="17.399999999999999" customHeight="1">
      <c r="A12" s="77" t="s">
        <v>22</v>
      </c>
      <c r="B12" s="14" t="s">
        <v>30</v>
      </c>
      <c r="C12" s="25">
        <v>63.8</v>
      </c>
      <c r="D12" s="25">
        <v>58</v>
      </c>
      <c r="E12" s="25">
        <v>146.9</v>
      </c>
      <c r="F12" s="25">
        <v>58.1</v>
      </c>
      <c r="G12" s="25">
        <v>117.3</v>
      </c>
      <c r="H12" s="25">
        <v>63.1</v>
      </c>
      <c r="I12" s="25">
        <v>88.4</v>
      </c>
      <c r="J12" s="25">
        <v>22.2</v>
      </c>
      <c r="K12" s="25">
        <v>16.3</v>
      </c>
      <c r="L12" s="25">
        <v>23.2</v>
      </c>
      <c r="M12" s="25">
        <v>9.9</v>
      </c>
      <c r="N12" s="25">
        <v>0.5</v>
      </c>
      <c r="O12" s="25">
        <f t="shared" si="0"/>
        <v>667.7</v>
      </c>
      <c r="P12" s="31">
        <v>110</v>
      </c>
      <c r="Q12" s="5">
        <f>P12/30</f>
        <v>3.6666666666666665</v>
      </c>
      <c r="R12" s="61" t="s">
        <v>38</v>
      </c>
    </row>
    <row r="13" spans="1:18" ht="17.399999999999999" customHeight="1">
      <c r="A13" s="78"/>
      <c r="B13" s="15" t="s">
        <v>1</v>
      </c>
      <c r="C13" s="27">
        <v>54</v>
      </c>
      <c r="D13" s="27">
        <v>74</v>
      </c>
      <c r="E13" s="27">
        <v>237</v>
      </c>
      <c r="F13" s="27">
        <v>112</v>
      </c>
      <c r="G13" s="27">
        <v>120</v>
      </c>
      <c r="H13" s="27">
        <v>128</v>
      </c>
      <c r="I13" s="27">
        <v>131</v>
      </c>
      <c r="J13" s="27">
        <v>26</v>
      </c>
      <c r="K13" s="27">
        <v>15</v>
      </c>
      <c r="L13" s="27">
        <v>8</v>
      </c>
      <c r="M13" s="27">
        <v>5</v>
      </c>
      <c r="N13" s="27">
        <v>12</v>
      </c>
      <c r="O13" s="27">
        <f t="shared" si="0"/>
        <v>922</v>
      </c>
      <c r="P13" s="32">
        <v>88</v>
      </c>
      <c r="Q13" s="5">
        <f t="shared" ref="Q13:Q43" si="2">P13/30</f>
        <v>2.9333333333333331</v>
      </c>
      <c r="R13" s="61" t="s">
        <v>38</v>
      </c>
    </row>
    <row r="14" spans="1:18" ht="17.399999999999999" customHeight="1">
      <c r="A14" s="78"/>
      <c r="B14" s="15" t="s">
        <v>2</v>
      </c>
      <c r="C14" s="27">
        <v>69.5</v>
      </c>
      <c r="D14" s="27">
        <v>108.8</v>
      </c>
      <c r="E14" s="27">
        <v>198</v>
      </c>
      <c r="F14" s="27">
        <v>123</v>
      </c>
      <c r="G14" s="27">
        <v>177.5</v>
      </c>
      <c r="H14" s="27">
        <v>212.5</v>
      </c>
      <c r="I14" s="27">
        <v>154.1</v>
      </c>
      <c r="J14" s="27">
        <v>55</v>
      </c>
      <c r="K14" s="27">
        <v>24</v>
      </c>
      <c r="L14" s="27">
        <v>5</v>
      </c>
      <c r="M14" s="27">
        <v>4.3</v>
      </c>
      <c r="N14" s="27">
        <v>2.9</v>
      </c>
      <c r="O14" s="27">
        <f t="shared" si="0"/>
        <v>1134.5999999999999</v>
      </c>
      <c r="P14" s="32">
        <v>98</v>
      </c>
      <c r="Q14" s="5">
        <f t="shared" si="2"/>
        <v>3.2666666666666666</v>
      </c>
      <c r="R14" s="61" t="s">
        <v>38</v>
      </c>
    </row>
    <row r="15" spans="1:18" ht="17.399999999999999" customHeight="1">
      <c r="A15" s="78"/>
      <c r="B15" s="15" t="s">
        <v>3</v>
      </c>
      <c r="C15" s="27">
        <v>72.8</v>
      </c>
      <c r="D15" s="27">
        <v>54.6</v>
      </c>
      <c r="E15" s="27">
        <v>118</v>
      </c>
      <c r="F15" s="27">
        <v>98.4</v>
      </c>
      <c r="G15" s="27">
        <v>131.30000000000001</v>
      </c>
      <c r="H15" s="27">
        <v>63.1</v>
      </c>
      <c r="I15" s="27">
        <v>103</v>
      </c>
      <c r="J15" s="27">
        <v>10.8</v>
      </c>
      <c r="K15" s="27">
        <v>22.1</v>
      </c>
      <c r="L15" s="27">
        <v>14.6</v>
      </c>
      <c r="M15" s="27">
        <v>14.3</v>
      </c>
      <c r="N15" s="27">
        <v>1.8</v>
      </c>
      <c r="O15" s="27">
        <f t="shared" si="0"/>
        <v>704.8</v>
      </c>
      <c r="P15" s="32">
        <v>74</v>
      </c>
      <c r="Q15" s="5">
        <f t="shared" si="2"/>
        <v>2.4666666666666668</v>
      </c>
      <c r="R15" s="61" t="s">
        <v>38</v>
      </c>
    </row>
    <row r="16" spans="1:18" ht="17.399999999999999" customHeight="1">
      <c r="A16" s="78"/>
      <c r="B16" s="15" t="s">
        <v>17</v>
      </c>
      <c r="C16" s="27">
        <v>63.1</v>
      </c>
      <c r="D16" s="27">
        <v>37.5</v>
      </c>
      <c r="E16" s="27">
        <v>57.5</v>
      </c>
      <c r="F16" s="27">
        <v>49.5</v>
      </c>
      <c r="G16" s="27">
        <v>108</v>
      </c>
      <c r="H16" s="27">
        <v>49</v>
      </c>
      <c r="I16" s="27">
        <v>58.5</v>
      </c>
      <c r="J16" s="27">
        <v>8</v>
      </c>
      <c r="K16" s="27">
        <v>10.5</v>
      </c>
      <c r="L16" s="27">
        <v>8.5</v>
      </c>
      <c r="M16" s="27">
        <v>34</v>
      </c>
      <c r="N16" s="27">
        <v>0</v>
      </c>
      <c r="O16" s="27">
        <f t="shared" si="0"/>
        <v>484.1</v>
      </c>
      <c r="P16" s="32">
        <v>78</v>
      </c>
      <c r="Q16" s="5">
        <f t="shared" si="2"/>
        <v>2.6</v>
      </c>
      <c r="R16" s="61" t="s">
        <v>38</v>
      </c>
    </row>
    <row r="17" spans="1:18" ht="17.399999999999999" customHeight="1">
      <c r="A17" s="78"/>
      <c r="B17" s="15" t="s">
        <v>4</v>
      </c>
      <c r="C17" s="27">
        <v>63</v>
      </c>
      <c r="D17" s="27">
        <v>36.5</v>
      </c>
      <c r="E17" s="27">
        <v>102.3</v>
      </c>
      <c r="F17" s="27">
        <v>49</v>
      </c>
      <c r="G17" s="27">
        <v>99.5</v>
      </c>
      <c r="H17" s="27">
        <v>48.5</v>
      </c>
      <c r="I17" s="27">
        <v>91</v>
      </c>
      <c r="J17" s="27">
        <v>13</v>
      </c>
      <c r="K17" s="27">
        <v>12</v>
      </c>
      <c r="L17" s="27">
        <v>6</v>
      </c>
      <c r="M17" s="27">
        <v>35</v>
      </c>
      <c r="N17" s="27">
        <v>8</v>
      </c>
      <c r="O17" s="27">
        <f t="shared" si="0"/>
        <v>563.79999999999995</v>
      </c>
      <c r="P17" s="32">
        <v>75</v>
      </c>
      <c r="Q17" s="5">
        <f t="shared" si="2"/>
        <v>2.5</v>
      </c>
      <c r="R17" s="61" t="s">
        <v>38</v>
      </c>
    </row>
    <row r="18" spans="1:18" ht="17.399999999999999" customHeight="1">
      <c r="A18" s="78"/>
      <c r="B18" s="15" t="s">
        <v>5</v>
      </c>
      <c r="C18" s="27">
        <v>62</v>
      </c>
      <c r="D18" s="27">
        <v>56.5</v>
      </c>
      <c r="E18" s="27">
        <v>68.400000000000006</v>
      </c>
      <c r="F18" s="27">
        <v>42</v>
      </c>
      <c r="G18" s="27">
        <v>115.5</v>
      </c>
      <c r="H18" s="27">
        <v>48.5</v>
      </c>
      <c r="I18" s="27">
        <v>93.8</v>
      </c>
      <c r="J18" s="27">
        <v>4</v>
      </c>
      <c r="K18" s="27">
        <v>5</v>
      </c>
      <c r="L18" s="27">
        <v>11.5</v>
      </c>
      <c r="M18" s="27">
        <v>25</v>
      </c>
      <c r="N18" s="27">
        <v>2.5</v>
      </c>
      <c r="O18" s="27">
        <f t="shared" si="0"/>
        <v>534.70000000000005</v>
      </c>
      <c r="P18" s="32">
        <v>73</v>
      </c>
      <c r="Q18" s="5">
        <f t="shared" si="2"/>
        <v>2.4333333333333331</v>
      </c>
      <c r="R18" s="61" t="s">
        <v>38</v>
      </c>
    </row>
    <row r="19" spans="1:18" ht="17.399999999999999" customHeight="1" thickBot="1">
      <c r="A19" s="79"/>
      <c r="B19" s="16" t="s">
        <v>6</v>
      </c>
      <c r="C19" s="29">
        <v>90.5</v>
      </c>
      <c r="D19" s="29">
        <v>67</v>
      </c>
      <c r="E19" s="29">
        <v>155.5</v>
      </c>
      <c r="F19" s="29">
        <v>78.5</v>
      </c>
      <c r="G19" s="29">
        <v>110.5</v>
      </c>
      <c r="H19" s="29">
        <v>62.5</v>
      </c>
      <c r="I19" s="29">
        <v>100.5</v>
      </c>
      <c r="J19" s="29">
        <v>21.5</v>
      </c>
      <c r="K19" s="29">
        <v>18.5</v>
      </c>
      <c r="L19" s="29">
        <v>23.5</v>
      </c>
      <c r="M19" s="29">
        <v>28.5</v>
      </c>
      <c r="N19" s="29">
        <v>4</v>
      </c>
      <c r="O19" s="29">
        <f t="shared" si="0"/>
        <v>761</v>
      </c>
      <c r="P19" s="33">
        <v>96</v>
      </c>
      <c r="Q19" s="5">
        <f t="shared" si="2"/>
        <v>3.2</v>
      </c>
      <c r="R19" s="61" t="s">
        <v>38</v>
      </c>
    </row>
    <row r="20" spans="1:18" ht="17.399999999999999" customHeight="1">
      <c r="A20" s="77" t="s">
        <v>32</v>
      </c>
      <c r="B20" s="14" t="s">
        <v>30</v>
      </c>
      <c r="C20" s="25">
        <v>26.5</v>
      </c>
      <c r="D20" s="25">
        <v>5.6</v>
      </c>
      <c r="E20" s="25">
        <v>92.5</v>
      </c>
      <c r="F20" s="25">
        <v>72.099999999999994</v>
      </c>
      <c r="G20" s="25">
        <v>27.8</v>
      </c>
      <c r="H20" s="25">
        <v>32</v>
      </c>
      <c r="I20" s="25">
        <v>2.4</v>
      </c>
      <c r="J20" s="25">
        <v>34.6</v>
      </c>
      <c r="K20" s="25">
        <v>45.7</v>
      </c>
      <c r="L20" s="25">
        <v>20.3</v>
      </c>
      <c r="M20" s="25">
        <v>0</v>
      </c>
      <c r="N20" s="25">
        <v>5.6</v>
      </c>
      <c r="O20" s="25">
        <f t="shared" si="0"/>
        <v>365.1</v>
      </c>
      <c r="P20" s="34">
        <v>90</v>
      </c>
      <c r="Q20" s="5">
        <f t="shared" si="2"/>
        <v>3</v>
      </c>
      <c r="R20" s="61" t="s">
        <v>38</v>
      </c>
    </row>
    <row r="21" spans="1:18" ht="17.399999999999999" customHeight="1">
      <c r="A21" s="78"/>
      <c r="B21" s="15" t="s">
        <v>1</v>
      </c>
      <c r="C21" s="27">
        <v>29</v>
      </c>
      <c r="D21" s="27">
        <v>20.5</v>
      </c>
      <c r="E21" s="27">
        <v>159.5</v>
      </c>
      <c r="F21" s="27">
        <v>137</v>
      </c>
      <c r="G21" s="27">
        <v>47</v>
      </c>
      <c r="H21" s="27">
        <v>44</v>
      </c>
      <c r="I21" s="27">
        <v>3</v>
      </c>
      <c r="J21" s="27">
        <v>36.5</v>
      </c>
      <c r="K21" s="27">
        <v>49</v>
      </c>
      <c r="L21" s="27">
        <v>31</v>
      </c>
      <c r="M21" s="27">
        <v>0</v>
      </c>
      <c r="N21" s="27">
        <v>3</v>
      </c>
      <c r="O21" s="27">
        <f t="shared" si="0"/>
        <v>559.5</v>
      </c>
      <c r="P21" s="35">
        <v>70</v>
      </c>
      <c r="Q21" s="5">
        <f t="shared" si="2"/>
        <v>2.3333333333333335</v>
      </c>
      <c r="R21" s="61" t="s">
        <v>38</v>
      </c>
    </row>
    <row r="22" spans="1:18" ht="17.399999999999999" customHeight="1">
      <c r="A22" s="78"/>
      <c r="B22" s="15" t="s">
        <v>2</v>
      </c>
      <c r="C22" s="27">
        <v>26.2</v>
      </c>
      <c r="D22" s="27">
        <v>12.5</v>
      </c>
      <c r="E22" s="27">
        <v>177</v>
      </c>
      <c r="F22" s="27">
        <v>145.5</v>
      </c>
      <c r="G22" s="27">
        <v>53</v>
      </c>
      <c r="H22" s="27">
        <v>78</v>
      </c>
      <c r="I22" s="27">
        <v>2.5</v>
      </c>
      <c r="J22" s="27">
        <v>60</v>
      </c>
      <c r="K22" s="27">
        <v>44</v>
      </c>
      <c r="L22" s="27">
        <v>8</v>
      </c>
      <c r="M22" s="27">
        <v>0</v>
      </c>
      <c r="N22" s="27">
        <v>1</v>
      </c>
      <c r="O22" s="27">
        <f t="shared" si="0"/>
        <v>607.70000000000005</v>
      </c>
      <c r="P22" s="35">
        <v>85</v>
      </c>
      <c r="Q22" s="5">
        <f t="shared" si="2"/>
        <v>2.8333333333333335</v>
      </c>
      <c r="R22" s="61" t="s">
        <v>38</v>
      </c>
    </row>
    <row r="23" spans="1:18" ht="17.399999999999999" customHeight="1">
      <c r="A23" s="78"/>
      <c r="B23" s="15" t="s">
        <v>3</v>
      </c>
      <c r="C23" s="27">
        <v>24.5</v>
      </c>
      <c r="D23" s="27">
        <v>6.7</v>
      </c>
      <c r="E23" s="27">
        <v>106.9</v>
      </c>
      <c r="F23" s="27">
        <v>72</v>
      </c>
      <c r="G23" s="27">
        <v>11.5</v>
      </c>
      <c r="H23" s="27">
        <v>17.5</v>
      </c>
      <c r="I23" s="27">
        <v>7.3</v>
      </c>
      <c r="J23" s="27">
        <v>29.1</v>
      </c>
      <c r="K23" s="27">
        <v>129.9</v>
      </c>
      <c r="L23" s="27">
        <v>20.100000000000001</v>
      </c>
      <c r="M23" s="27">
        <v>0</v>
      </c>
      <c r="N23" s="27">
        <v>5.5</v>
      </c>
      <c r="O23" s="27">
        <f t="shared" si="0"/>
        <v>431</v>
      </c>
      <c r="P23" s="35">
        <v>56</v>
      </c>
      <c r="Q23" s="5">
        <f t="shared" si="2"/>
        <v>1.8666666666666667</v>
      </c>
      <c r="R23" s="61" t="s">
        <v>38</v>
      </c>
    </row>
    <row r="24" spans="1:18" ht="17.399999999999999" customHeight="1">
      <c r="A24" s="78"/>
      <c r="B24" s="15" t="s">
        <v>17</v>
      </c>
      <c r="C24" s="27">
        <v>25.5</v>
      </c>
      <c r="D24" s="27">
        <v>3</v>
      </c>
      <c r="E24" s="27">
        <v>89</v>
      </c>
      <c r="F24" s="27">
        <v>56</v>
      </c>
      <c r="G24" s="27">
        <v>15</v>
      </c>
      <c r="H24" s="27">
        <v>17</v>
      </c>
      <c r="I24" s="27">
        <v>3</v>
      </c>
      <c r="J24" s="27">
        <v>29.5</v>
      </c>
      <c r="K24" s="27">
        <v>41.5</v>
      </c>
      <c r="L24" s="27">
        <v>18.5</v>
      </c>
      <c r="M24" s="27">
        <v>0</v>
      </c>
      <c r="N24" s="27">
        <v>0</v>
      </c>
      <c r="O24" s="27">
        <f t="shared" si="0"/>
        <v>298</v>
      </c>
      <c r="P24" s="35">
        <v>55</v>
      </c>
      <c r="Q24" s="5">
        <f t="shared" si="2"/>
        <v>1.8333333333333333</v>
      </c>
      <c r="R24" s="61" t="s">
        <v>38</v>
      </c>
    </row>
    <row r="25" spans="1:18" ht="17.399999999999999" customHeight="1">
      <c r="A25" s="78"/>
      <c r="B25" s="15" t="s">
        <v>4</v>
      </c>
      <c r="C25" s="27">
        <v>27</v>
      </c>
      <c r="D25" s="27">
        <v>4</v>
      </c>
      <c r="E25" s="27">
        <v>93</v>
      </c>
      <c r="F25" s="27">
        <v>69</v>
      </c>
      <c r="G25" s="27">
        <v>14</v>
      </c>
      <c r="H25" s="27">
        <v>16</v>
      </c>
      <c r="I25" s="27">
        <v>2.5</v>
      </c>
      <c r="J25" s="27">
        <v>25</v>
      </c>
      <c r="K25" s="27">
        <v>62.5</v>
      </c>
      <c r="L25" s="27">
        <v>7</v>
      </c>
      <c r="M25" s="27">
        <v>0</v>
      </c>
      <c r="N25" s="27">
        <v>1</v>
      </c>
      <c r="O25" s="27">
        <f t="shared" si="0"/>
        <v>321</v>
      </c>
      <c r="P25" s="35">
        <v>65</v>
      </c>
      <c r="Q25" s="5">
        <f t="shared" si="2"/>
        <v>2.1666666666666665</v>
      </c>
      <c r="R25" s="61" t="s">
        <v>38</v>
      </c>
    </row>
    <row r="26" spans="1:18" ht="17.399999999999999" customHeight="1">
      <c r="A26" s="78"/>
      <c r="B26" s="15" t="s">
        <v>5</v>
      </c>
      <c r="C26" s="27">
        <v>17.5</v>
      </c>
      <c r="D26" s="27">
        <v>2</v>
      </c>
      <c r="E26" s="27">
        <v>114</v>
      </c>
      <c r="F26" s="27">
        <v>47</v>
      </c>
      <c r="G26" s="27">
        <v>20.5</v>
      </c>
      <c r="H26" s="27">
        <v>5</v>
      </c>
      <c r="I26" s="27">
        <v>4</v>
      </c>
      <c r="J26" s="27">
        <v>16.5</v>
      </c>
      <c r="K26" s="27">
        <v>20.5</v>
      </c>
      <c r="L26" s="27">
        <v>6.5</v>
      </c>
      <c r="M26" s="27">
        <v>0</v>
      </c>
      <c r="N26" s="27">
        <v>0</v>
      </c>
      <c r="O26" s="27">
        <f t="shared" si="0"/>
        <v>253.5</v>
      </c>
      <c r="P26" s="35">
        <v>52</v>
      </c>
      <c r="Q26" s="5">
        <f t="shared" si="2"/>
        <v>1.7333333333333334</v>
      </c>
      <c r="R26" s="61" t="s">
        <v>38</v>
      </c>
    </row>
    <row r="27" spans="1:18" ht="17.399999999999999" customHeight="1" thickBot="1">
      <c r="A27" s="79"/>
      <c r="B27" s="16" t="s">
        <v>6</v>
      </c>
      <c r="C27" s="29">
        <v>36</v>
      </c>
      <c r="D27" s="29">
        <v>17.5</v>
      </c>
      <c r="E27" s="29">
        <v>107</v>
      </c>
      <c r="F27" s="29">
        <v>92.5</v>
      </c>
      <c r="G27" s="29">
        <v>28.5</v>
      </c>
      <c r="H27" s="29">
        <v>47.5</v>
      </c>
      <c r="I27" s="29">
        <v>5.5</v>
      </c>
      <c r="J27" s="29">
        <v>32.5</v>
      </c>
      <c r="K27" s="29">
        <v>133</v>
      </c>
      <c r="L27" s="29">
        <v>48.5</v>
      </c>
      <c r="M27" s="29">
        <v>0</v>
      </c>
      <c r="N27" s="29">
        <v>4.2</v>
      </c>
      <c r="O27" s="29">
        <f t="shared" si="0"/>
        <v>552.70000000000005</v>
      </c>
      <c r="P27" s="36">
        <v>79</v>
      </c>
      <c r="Q27" s="5">
        <f t="shared" si="2"/>
        <v>2.6333333333333333</v>
      </c>
      <c r="R27" s="61" t="s">
        <v>38</v>
      </c>
    </row>
    <row r="28" spans="1:18" ht="17.399999999999999" customHeight="1">
      <c r="A28" s="77" t="s">
        <v>23</v>
      </c>
      <c r="B28" s="14" t="s">
        <v>30</v>
      </c>
      <c r="C28" s="25">
        <v>71.900000000000006</v>
      </c>
      <c r="D28" s="25">
        <v>94.8</v>
      </c>
      <c r="E28" s="25">
        <v>31.8</v>
      </c>
      <c r="F28" s="25">
        <v>106.5</v>
      </c>
      <c r="G28" s="25">
        <v>84.7</v>
      </c>
      <c r="H28" s="25">
        <v>65</v>
      </c>
      <c r="I28" s="25">
        <v>35.200000000000003</v>
      </c>
      <c r="J28" s="25">
        <v>52.5</v>
      </c>
      <c r="K28" s="25">
        <v>41</v>
      </c>
      <c r="L28" s="25">
        <v>2.8</v>
      </c>
      <c r="M28" s="25">
        <v>0</v>
      </c>
      <c r="N28" s="25">
        <v>0</v>
      </c>
      <c r="O28" s="25">
        <f t="shared" si="0"/>
        <v>586.19999999999993</v>
      </c>
      <c r="P28" s="37">
        <v>83</v>
      </c>
      <c r="Q28" s="5">
        <f t="shared" si="2"/>
        <v>2.7666666666666666</v>
      </c>
      <c r="R28" s="61" t="s">
        <v>38</v>
      </c>
    </row>
    <row r="29" spans="1:18" ht="17.399999999999999" customHeight="1">
      <c r="A29" s="78"/>
      <c r="B29" s="15" t="s">
        <v>1</v>
      </c>
      <c r="C29" s="27">
        <v>45.5</v>
      </c>
      <c r="D29" s="27">
        <v>121.6</v>
      </c>
      <c r="E29" s="27">
        <v>35</v>
      </c>
      <c r="F29" s="27">
        <v>115.8</v>
      </c>
      <c r="G29" s="27">
        <v>183</v>
      </c>
      <c r="H29" s="27">
        <v>92</v>
      </c>
      <c r="I29" s="27">
        <v>40.5</v>
      </c>
      <c r="J29" s="27">
        <v>59</v>
      </c>
      <c r="K29" s="27">
        <v>48</v>
      </c>
      <c r="L29" s="27">
        <v>3</v>
      </c>
      <c r="M29" s="27">
        <v>2</v>
      </c>
      <c r="N29" s="27">
        <v>0</v>
      </c>
      <c r="O29" s="27">
        <f t="shared" si="0"/>
        <v>745.4</v>
      </c>
      <c r="P29" s="38">
        <v>69</v>
      </c>
      <c r="Q29" s="5">
        <f t="shared" si="2"/>
        <v>2.2999999999999998</v>
      </c>
      <c r="R29" s="61" t="s">
        <v>38</v>
      </c>
    </row>
    <row r="30" spans="1:18" ht="17.399999999999999" customHeight="1">
      <c r="A30" s="78"/>
      <c r="B30" s="15" t="s">
        <v>2</v>
      </c>
      <c r="C30" s="27">
        <v>44</v>
      </c>
      <c r="D30" s="27">
        <v>130.5</v>
      </c>
      <c r="E30" s="27">
        <v>87</v>
      </c>
      <c r="F30" s="27">
        <v>159</v>
      </c>
      <c r="G30" s="27">
        <v>208.5</v>
      </c>
      <c r="H30" s="27">
        <v>138.5</v>
      </c>
      <c r="I30" s="27">
        <v>38.5</v>
      </c>
      <c r="J30" s="27">
        <v>76</v>
      </c>
      <c r="K30" s="27">
        <v>91</v>
      </c>
      <c r="L30" s="27">
        <v>0.5</v>
      </c>
      <c r="M30" s="27">
        <v>1</v>
      </c>
      <c r="N30" s="27">
        <v>0</v>
      </c>
      <c r="O30" s="27">
        <f t="shared" si="0"/>
        <v>974.5</v>
      </c>
      <c r="P30" s="38">
        <v>83</v>
      </c>
      <c r="Q30" s="5">
        <f t="shared" si="2"/>
        <v>2.7666666666666666</v>
      </c>
      <c r="R30" s="61" t="s">
        <v>38</v>
      </c>
    </row>
    <row r="31" spans="1:18" ht="17.399999999999999" customHeight="1">
      <c r="A31" s="78"/>
      <c r="B31" s="15" t="s">
        <v>3</v>
      </c>
      <c r="C31" s="27">
        <v>83.4</v>
      </c>
      <c r="D31" s="27">
        <v>94.5</v>
      </c>
      <c r="E31" s="27">
        <v>21.2</v>
      </c>
      <c r="F31" s="27">
        <v>76.2</v>
      </c>
      <c r="G31" s="27">
        <v>90.5</v>
      </c>
      <c r="H31" s="27">
        <v>54.1</v>
      </c>
      <c r="I31" s="27">
        <v>21.9</v>
      </c>
      <c r="J31" s="27">
        <v>54.6</v>
      </c>
      <c r="K31" s="27">
        <v>69.599999999999994</v>
      </c>
      <c r="L31" s="27">
        <v>0</v>
      </c>
      <c r="M31" s="27">
        <v>3.9</v>
      </c>
      <c r="N31" s="27">
        <v>0</v>
      </c>
      <c r="O31" s="27">
        <f t="shared" si="0"/>
        <v>569.9</v>
      </c>
      <c r="P31" s="38">
        <v>61</v>
      </c>
      <c r="Q31" s="5">
        <f t="shared" si="2"/>
        <v>2.0333333333333332</v>
      </c>
      <c r="R31" s="61" t="s">
        <v>38</v>
      </c>
    </row>
    <row r="32" spans="1:18" ht="17.399999999999999" customHeight="1">
      <c r="A32" s="78"/>
      <c r="B32" s="15" t="s">
        <v>17</v>
      </c>
      <c r="C32" s="27">
        <v>74</v>
      </c>
      <c r="D32" s="27">
        <v>73.2</v>
      </c>
      <c r="E32" s="27">
        <v>13</v>
      </c>
      <c r="F32" s="27">
        <v>76</v>
      </c>
      <c r="G32" s="27">
        <v>53</v>
      </c>
      <c r="H32" s="27">
        <v>52</v>
      </c>
      <c r="I32" s="27">
        <v>15</v>
      </c>
      <c r="J32" s="27">
        <v>30</v>
      </c>
      <c r="K32" s="27">
        <v>41</v>
      </c>
      <c r="L32" s="27">
        <v>0</v>
      </c>
      <c r="M32" s="27">
        <v>0</v>
      </c>
      <c r="N32" s="27">
        <v>0</v>
      </c>
      <c r="O32" s="27">
        <f t="shared" si="0"/>
        <v>427.2</v>
      </c>
      <c r="P32" s="38">
        <v>60</v>
      </c>
      <c r="Q32" s="5">
        <f t="shared" si="2"/>
        <v>2</v>
      </c>
      <c r="R32" s="61" t="s">
        <v>38</v>
      </c>
    </row>
    <row r="33" spans="1:18" ht="17.399999999999999" customHeight="1">
      <c r="A33" s="78"/>
      <c r="B33" s="15" t="s">
        <v>4</v>
      </c>
      <c r="C33" s="27">
        <v>90.5</v>
      </c>
      <c r="D33" s="27">
        <v>64</v>
      </c>
      <c r="E33" s="27">
        <v>17</v>
      </c>
      <c r="F33" s="27">
        <v>59</v>
      </c>
      <c r="G33" s="27">
        <v>79.5</v>
      </c>
      <c r="H33" s="27">
        <v>82</v>
      </c>
      <c r="I33" s="27">
        <v>23.5</v>
      </c>
      <c r="J33" s="27">
        <v>54</v>
      </c>
      <c r="K33" s="27">
        <v>52</v>
      </c>
      <c r="L33" s="27">
        <v>3.5</v>
      </c>
      <c r="M33" s="27">
        <v>0</v>
      </c>
      <c r="N33" s="27">
        <v>0</v>
      </c>
      <c r="O33" s="27">
        <f t="shared" si="0"/>
        <v>525</v>
      </c>
      <c r="P33" s="38">
        <v>70</v>
      </c>
      <c r="Q33" s="5">
        <f t="shared" si="2"/>
        <v>2.3333333333333335</v>
      </c>
      <c r="R33" s="61" t="s">
        <v>38</v>
      </c>
    </row>
    <row r="34" spans="1:18" ht="17.399999999999999" customHeight="1">
      <c r="A34" s="78"/>
      <c r="B34" s="15" t="s">
        <v>5</v>
      </c>
      <c r="C34" s="27">
        <v>30</v>
      </c>
      <c r="D34" s="27">
        <v>72.8</v>
      </c>
      <c r="E34" s="27">
        <v>13.9</v>
      </c>
      <c r="F34" s="27">
        <v>56.6</v>
      </c>
      <c r="G34" s="27">
        <v>48.2</v>
      </c>
      <c r="H34" s="27">
        <v>60.7</v>
      </c>
      <c r="I34" s="27">
        <v>19.600000000000001</v>
      </c>
      <c r="J34" s="27">
        <v>41.8</v>
      </c>
      <c r="K34" s="27">
        <v>50</v>
      </c>
      <c r="L34" s="27">
        <v>0.8</v>
      </c>
      <c r="M34" s="27">
        <v>0</v>
      </c>
      <c r="N34" s="27">
        <v>0.8</v>
      </c>
      <c r="O34" s="27">
        <f t="shared" si="0"/>
        <v>395.20000000000005</v>
      </c>
      <c r="P34" s="38">
        <v>56</v>
      </c>
      <c r="Q34" s="5">
        <f t="shared" si="2"/>
        <v>1.8666666666666667</v>
      </c>
      <c r="R34" s="61" t="s">
        <v>38</v>
      </c>
    </row>
    <row r="35" spans="1:18" ht="17.399999999999999" customHeight="1" thickBot="1">
      <c r="A35" s="79"/>
      <c r="B35" s="16" t="s">
        <v>6</v>
      </c>
      <c r="C35" s="29">
        <v>124</v>
      </c>
      <c r="D35" s="29">
        <v>123</v>
      </c>
      <c r="E35" s="29">
        <v>19.5</v>
      </c>
      <c r="F35" s="29">
        <v>40.5</v>
      </c>
      <c r="G35" s="29">
        <v>123.5</v>
      </c>
      <c r="H35" s="29">
        <v>22</v>
      </c>
      <c r="I35" s="29">
        <v>25.5</v>
      </c>
      <c r="J35" s="29">
        <v>58.5</v>
      </c>
      <c r="K35" s="29">
        <v>65</v>
      </c>
      <c r="L35" s="29">
        <v>6.5</v>
      </c>
      <c r="M35" s="29">
        <v>0</v>
      </c>
      <c r="N35" s="29">
        <v>0</v>
      </c>
      <c r="O35" s="29">
        <f t="shared" si="0"/>
        <v>608</v>
      </c>
      <c r="P35" s="39">
        <v>68</v>
      </c>
      <c r="Q35" s="5">
        <f t="shared" si="2"/>
        <v>2.2666666666666666</v>
      </c>
      <c r="R35" s="61" t="s">
        <v>38</v>
      </c>
    </row>
    <row r="36" spans="1:18" ht="17.399999999999999" customHeight="1">
      <c r="A36" s="77" t="s">
        <v>24</v>
      </c>
      <c r="B36" s="62" t="s">
        <v>30</v>
      </c>
      <c r="C36" s="25">
        <v>15.9</v>
      </c>
      <c r="D36" s="25">
        <v>1.8</v>
      </c>
      <c r="E36" s="25">
        <v>37.4</v>
      </c>
      <c r="F36" s="25">
        <v>62.3</v>
      </c>
      <c r="G36" s="25">
        <v>27</v>
      </c>
      <c r="H36" s="25">
        <v>10.9</v>
      </c>
      <c r="I36" s="25">
        <v>62.6</v>
      </c>
      <c r="J36" s="25">
        <v>53.4</v>
      </c>
      <c r="K36" s="25">
        <v>21.4</v>
      </c>
      <c r="L36" s="25">
        <v>14.4</v>
      </c>
      <c r="M36" s="25">
        <v>23.9</v>
      </c>
      <c r="N36" s="25">
        <v>62.7</v>
      </c>
      <c r="O36" s="25">
        <f t="shared" si="0"/>
        <v>393.69999999999987</v>
      </c>
      <c r="P36" s="37">
        <v>88</v>
      </c>
      <c r="Q36" s="5">
        <f t="shared" si="2"/>
        <v>2.9333333333333331</v>
      </c>
      <c r="R36" s="61" t="s">
        <v>38</v>
      </c>
    </row>
    <row r="37" spans="1:18" ht="17.399999999999999" customHeight="1">
      <c r="A37" s="78"/>
      <c r="B37" s="18" t="s">
        <v>1</v>
      </c>
      <c r="C37" s="27">
        <v>28.8</v>
      </c>
      <c r="D37" s="27">
        <v>2.5</v>
      </c>
      <c r="E37" s="27">
        <v>67</v>
      </c>
      <c r="F37" s="27">
        <v>95</v>
      </c>
      <c r="G37" s="27">
        <v>60.5</v>
      </c>
      <c r="H37" s="27">
        <v>26</v>
      </c>
      <c r="I37" s="27">
        <v>88.5</v>
      </c>
      <c r="J37" s="27">
        <v>68.5</v>
      </c>
      <c r="K37" s="27">
        <v>31</v>
      </c>
      <c r="L37" s="27">
        <v>12</v>
      </c>
      <c r="M37" s="27">
        <v>30.5</v>
      </c>
      <c r="N37" s="27">
        <v>59</v>
      </c>
      <c r="O37" s="27">
        <f t="shared" si="0"/>
        <v>569.29999999999995</v>
      </c>
      <c r="P37" s="38">
        <v>78</v>
      </c>
      <c r="Q37" s="5">
        <f t="shared" si="2"/>
        <v>2.6</v>
      </c>
      <c r="R37" s="61" t="s">
        <v>38</v>
      </c>
    </row>
    <row r="38" spans="1:18" ht="17.399999999999999" customHeight="1">
      <c r="A38" s="78"/>
      <c r="B38" s="18" t="s">
        <v>2</v>
      </c>
      <c r="C38" s="27">
        <v>26.2</v>
      </c>
      <c r="D38" s="27">
        <v>37.5</v>
      </c>
      <c r="E38" s="27">
        <v>116.5</v>
      </c>
      <c r="F38" s="27">
        <v>137.5</v>
      </c>
      <c r="G38" s="27">
        <v>43.5</v>
      </c>
      <c r="H38" s="27">
        <v>32</v>
      </c>
      <c r="I38" s="27">
        <v>69.2</v>
      </c>
      <c r="J38" s="27">
        <v>49</v>
      </c>
      <c r="K38" s="27">
        <v>35.5</v>
      </c>
      <c r="L38" s="27">
        <v>3</v>
      </c>
      <c r="M38" s="27">
        <v>12.5</v>
      </c>
      <c r="N38" s="27">
        <v>43.5</v>
      </c>
      <c r="O38" s="27">
        <f t="shared" si="0"/>
        <v>605.9</v>
      </c>
      <c r="P38" s="38">
        <v>80</v>
      </c>
      <c r="Q38" s="5">
        <f t="shared" si="2"/>
        <v>2.6666666666666665</v>
      </c>
      <c r="R38" s="61" t="s">
        <v>38</v>
      </c>
    </row>
    <row r="39" spans="1:18" ht="17.399999999999999" customHeight="1">
      <c r="A39" s="78"/>
      <c r="B39" s="18" t="s">
        <v>3</v>
      </c>
      <c r="C39" s="27">
        <v>38.799999999999997</v>
      </c>
      <c r="D39" s="27">
        <v>2.2999999999999998</v>
      </c>
      <c r="E39" s="27">
        <v>20.2</v>
      </c>
      <c r="F39" s="27">
        <v>36.1</v>
      </c>
      <c r="G39" s="27">
        <v>20.100000000000001</v>
      </c>
      <c r="H39" s="27">
        <v>26.6</v>
      </c>
      <c r="I39" s="27">
        <v>75.5</v>
      </c>
      <c r="J39" s="27">
        <v>44.9</v>
      </c>
      <c r="K39" s="27">
        <v>55.7</v>
      </c>
      <c r="L39" s="27">
        <v>11.4</v>
      </c>
      <c r="M39" s="27">
        <v>72.5</v>
      </c>
      <c r="N39" s="27">
        <v>63.6</v>
      </c>
      <c r="O39" s="27">
        <f t="shared" si="0"/>
        <v>467.7</v>
      </c>
      <c r="P39" s="38">
        <v>56</v>
      </c>
      <c r="Q39" s="5">
        <f t="shared" si="2"/>
        <v>1.8666666666666667</v>
      </c>
      <c r="R39" s="61" t="s">
        <v>38</v>
      </c>
    </row>
    <row r="40" spans="1:18" ht="17.399999999999999" customHeight="1">
      <c r="A40" s="78"/>
      <c r="B40" s="18" t="s">
        <v>17</v>
      </c>
      <c r="C40" s="27">
        <v>22</v>
      </c>
      <c r="D40" s="27">
        <v>6.5</v>
      </c>
      <c r="E40" s="27">
        <v>11.5</v>
      </c>
      <c r="F40" s="27">
        <v>20</v>
      </c>
      <c r="G40" s="27">
        <v>12</v>
      </c>
      <c r="H40" s="27">
        <v>17</v>
      </c>
      <c r="I40" s="27">
        <v>37.5</v>
      </c>
      <c r="J40" s="27">
        <v>49</v>
      </c>
      <c r="K40" s="27">
        <v>52</v>
      </c>
      <c r="L40" s="27">
        <v>8</v>
      </c>
      <c r="M40" s="27">
        <v>61</v>
      </c>
      <c r="N40" s="27">
        <v>18.5</v>
      </c>
      <c r="O40" s="27">
        <f t="shared" si="0"/>
        <v>315</v>
      </c>
      <c r="P40" s="38">
        <v>49</v>
      </c>
      <c r="Q40" s="5">
        <f t="shared" si="2"/>
        <v>1.6333333333333333</v>
      </c>
      <c r="R40" s="61" t="s">
        <v>38</v>
      </c>
    </row>
    <row r="41" spans="1:18" ht="17.399999999999999" customHeight="1">
      <c r="A41" s="78"/>
      <c r="B41" s="18" t="s">
        <v>4</v>
      </c>
      <c r="C41" s="27">
        <v>25.5</v>
      </c>
      <c r="D41" s="27">
        <v>18.5</v>
      </c>
      <c r="E41" s="27">
        <v>14.5</v>
      </c>
      <c r="F41" s="27">
        <v>35</v>
      </c>
      <c r="G41" s="27">
        <v>18</v>
      </c>
      <c r="H41" s="27">
        <v>5</v>
      </c>
      <c r="I41" s="27">
        <v>67.5</v>
      </c>
      <c r="J41" s="27">
        <v>38.5</v>
      </c>
      <c r="K41" s="27">
        <v>52</v>
      </c>
      <c r="L41" s="27">
        <v>6</v>
      </c>
      <c r="M41" s="27">
        <v>51</v>
      </c>
      <c r="N41" s="27">
        <v>35</v>
      </c>
      <c r="O41" s="27">
        <f t="shared" si="0"/>
        <v>366.5</v>
      </c>
      <c r="P41" s="38">
        <v>63</v>
      </c>
      <c r="Q41" s="5">
        <f t="shared" si="2"/>
        <v>2.1</v>
      </c>
      <c r="R41" s="61" t="s">
        <v>38</v>
      </c>
    </row>
    <row r="42" spans="1:18" ht="17.399999999999999" customHeight="1">
      <c r="A42" s="78"/>
      <c r="B42" s="18" t="s">
        <v>5</v>
      </c>
      <c r="C42" s="27">
        <v>25.4</v>
      </c>
      <c r="D42" s="27">
        <v>1</v>
      </c>
      <c r="E42" s="27">
        <v>20</v>
      </c>
      <c r="F42" s="27">
        <v>28.6</v>
      </c>
      <c r="G42" s="27">
        <v>8.6999999999999993</v>
      </c>
      <c r="H42" s="27">
        <v>19</v>
      </c>
      <c r="I42" s="27">
        <v>70.099999999999994</v>
      </c>
      <c r="J42" s="27">
        <v>45.1</v>
      </c>
      <c r="K42" s="27">
        <v>49.5</v>
      </c>
      <c r="L42" s="27">
        <v>5.5</v>
      </c>
      <c r="M42" s="27">
        <v>25</v>
      </c>
      <c r="N42" s="27">
        <v>20</v>
      </c>
      <c r="O42" s="27">
        <f t="shared" si="0"/>
        <v>317.89999999999998</v>
      </c>
      <c r="P42" s="38">
        <v>56</v>
      </c>
      <c r="Q42" s="5">
        <f t="shared" si="2"/>
        <v>1.8666666666666667</v>
      </c>
      <c r="R42" s="61" t="s">
        <v>38</v>
      </c>
    </row>
    <row r="43" spans="1:18" ht="17.399999999999999" customHeight="1" thickBot="1">
      <c r="A43" s="79"/>
      <c r="B43" s="19" t="s">
        <v>6</v>
      </c>
      <c r="C43" s="29">
        <v>34</v>
      </c>
      <c r="D43" s="29">
        <v>21</v>
      </c>
      <c r="E43" s="29">
        <v>23</v>
      </c>
      <c r="F43" s="29">
        <v>42.5</v>
      </c>
      <c r="G43" s="29">
        <v>32.5</v>
      </c>
      <c r="H43" s="29">
        <v>25</v>
      </c>
      <c r="I43" s="29">
        <v>66</v>
      </c>
      <c r="J43" s="29">
        <v>56.5</v>
      </c>
      <c r="K43" s="29">
        <v>45.5</v>
      </c>
      <c r="L43" s="29">
        <v>14</v>
      </c>
      <c r="M43" s="29">
        <v>79.5</v>
      </c>
      <c r="N43" s="29">
        <v>25</v>
      </c>
      <c r="O43" s="29">
        <f t="shared" si="0"/>
        <v>464.5</v>
      </c>
      <c r="P43" s="39">
        <v>66</v>
      </c>
      <c r="Q43" s="5">
        <f t="shared" si="2"/>
        <v>2.2000000000000002</v>
      </c>
      <c r="R43" s="61" t="s">
        <v>38</v>
      </c>
    </row>
    <row r="44" spans="1:18" s="13" customFormat="1" ht="15.6" customHeight="1" thickBot="1">
      <c r="A44" s="74" t="s">
        <v>53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  <c r="Q44" s="12"/>
    </row>
    <row r="45" spans="1:18" ht="15.6" customHeight="1" thickBot="1">
      <c r="A45" s="10"/>
      <c r="B45" s="1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8" s="9" customFormat="1" ht="19.2" thickBot="1">
      <c r="A46" s="21" t="s">
        <v>33</v>
      </c>
      <c r="B46" s="22" t="s">
        <v>0</v>
      </c>
      <c r="C46" s="23" t="s">
        <v>8</v>
      </c>
      <c r="D46" s="23" t="s">
        <v>9</v>
      </c>
      <c r="E46" s="23" t="s">
        <v>10</v>
      </c>
      <c r="F46" s="23" t="s">
        <v>11</v>
      </c>
      <c r="G46" s="23" t="s">
        <v>15</v>
      </c>
      <c r="H46" s="23" t="s">
        <v>16</v>
      </c>
      <c r="I46" s="23" t="s">
        <v>12</v>
      </c>
      <c r="J46" s="23" t="s">
        <v>13</v>
      </c>
      <c r="K46" s="23" t="s">
        <v>20</v>
      </c>
      <c r="L46" s="23" t="s">
        <v>14</v>
      </c>
      <c r="M46" s="23" t="s">
        <v>19</v>
      </c>
      <c r="N46" s="23" t="s">
        <v>7</v>
      </c>
      <c r="O46" s="23" t="s">
        <v>18</v>
      </c>
      <c r="P46" s="24" t="s">
        <v>36</v>
      </c>
      <c r="Q46" s="8"/>
    </row>
    <row r="47" spans="1:18" ht="17.399999999999999" customHeight="1">
      <c r="A47" s="77" t="s">
        <v>25</v>
      </c>
      <c r="B47" s="14" t="s">
        <v>30</v>
      </c>
      <c r="C47" s="25">
        <v>54.5</v>
      </c>
      <c r="D47" s="25">
        <v>44</v>
      </c>
      <c r="E47" s="25">
        <v>120.6</v>
      </c>
      <c r="F47" s="25">
        <v>128.4</v>
      </c>
      <c r="G47" s="25">
        <v>245.7</v>
      </c>
      <c r="H47" s="25">
        <v>160.69999999999999</v>
      </c>
      <c r="I47" s="25">
        <v>20.100000000000001</v>
      </c>
      <c r="J47" s="25">
        <v>44.2</v>
      </c>
      <c r="K47" s="25">
        <v>30.6</v>
      </c>
      <c r="L47" s="25">
        <v>3.6</v>
      </c>
      <c r="M47" s="25">
        <v>0</v>
      </c>
      <c r="N47" s="25">
        <v>0</v>
      </c>
      <c r="O47" s="25">
        <f t="shared" ref="O47:O86" si="3">SUM(C47:N47)</f>
        <v>852.4000000000002</v>
      </c>
      <c r="P47" s="37">
        <v>98</v>
      </c>
      <c r="Q47" s="5">
        <f t="shared" ref="Q47:Q86" si="4">P47/30</f>
        <v>3.2666666666666666</v>
      </c>
      <c r="R47" s="61" t="s">
        <v>37</v>
      </c>
    </row>
    <row r="48" spans="1:18" ht="17.399999999999999" customHeight="1">
      <c r="A48" s="78"/>
      <c r="B48" s="15" t="s">
        <v>1</v>
      </c>
      <c r="C48" s="27">
        <v>47</v>
      </c>
      <c r="D48" s="27">
        <v>63</v>
      </c>
      <c r="E48" s="27">
        <v>184.8</v>
      </c>
      <c r="F48" s="27">
        <v>178</v>
      </c>
      <c r="G48" s="27">
        <v>355.5</v>
      </c>
      <c r="H48" s="27">
        <v>193</v>
      </c>
      <c r="I48" s="27">
        <v>24.5</v>
      </c>
      <c r="J48" s="27">
        <v>61</v>
      </c>
      <c r="K48" s="27">
        <v>28</v>
      </c>
      <c r="L48" s="27">
        <v>4.5</v>
      </c>
      <c r="M48" s="27">
        <v>1</v>
      </c>
      <c r="N48" s="27">
        <v>0</v>
      </c>
      <c r="O48" s="27">
        <f t="shared" si="3"/>
        <v>1140.3</v>
      </c>
      <c r="P48" s="38">
        <v>86</v>
      </c>
      <c r="Q48" s="5">
        <f t="shared" si="4"/>
        <v>2.8666666666666667</v>
      </c>
      <c r="R48" s="61" t="s">
        <v>38</v>
      </c>
    </row>
    <row r="49" spans="1:18" ht="17.399999999999999" customHeight="1">
      <c r="A49" s="78"/>
      <c r="B49" s="15" t="s">
        <v>2</v>
      </c>
      <c r="C49" s="27">
        <v>67.2</v>
      </c>
      <c r="D49" s="27">
        <v>105.3</v>
      </c>
      <c r="E49" s="27">
        <v>251</v>
      </c>
      <c r="F49" s="27">
        <v>256</v>
      </c>
      <c r="G49" s="27">
        <v>321</v>
      </c>
      <c r="H49" s="27">
        <v>195</v>
      </c>
      <c r="I49" s="27">
        <v>21.5</v>
      </c>
      <c r="J49" s="27">
        <v>76.5</v>
      </c>
      <c r="K49" s="27">
        <v>26.5</v>
      </c>
      <c r="L49" s="27">
        <v>1.5</v>
      </c>
      <c r="M49" s="27">
        <v>3.5</v>
      </c>
      <c r="N49" s="27">
        <v>0</v>
      </c>
      <c r="O49" s="27">
        <f t="shared" si="3"/>
        <v>1325</v>
      </c>
      <c r="P49" s="38">
        <v>98</v>
      </c>
      <c r="Q49" s="5">
        <f t="shared" si="4"/>
        <v>3.2666666666666666</v>
      </c>
      <c r="R49" s="61" t="s">
        <v>38</v>
      </c>
    </row>
    <row r="50" spans="1:18" ht="17.399999999999999" customHeight="1">
      <c r="A50" s="78"/>
      <c r="B50" s="15" t="s">
        <v>3</v>
      </c>
      <c r="C50" s="27">
        <v>12.9</v>
      </c>
      <c r="D50" s="27">
        <v>16.2</v>
      </c>
      <c r="E50" s="27">
        <v>123.4</v>
      </c>
      <c r="F50" s="27">
        <v>92.4</v>
      </c>
      <c r="G50" s="27">
        <v>294.8</v>
      </c>
      <c r="H50" s="27">
        <v>143.5</v>
      </c>
      <c r="I50" s="27">
        <v>26.9</v>
      </c>
      <c r="J50" s="27">
        <v>86.7</v>
      </c>
      <c r="K50" s="27">
        <v>33.700000000000003</v>
      </c>
      <c r="L50" s="27">
        <v>14.2</v>
      </c>
      <c r="M50" s="27">
        <v>0</v>
      </c>
      <c r="N50" s="27">
        <v>0</v>
      </c>
      <c r="O50" s="27">
        <f t="shared" si="3"/>
        <v>844.70000000000016</v>
      </c>
      <c r="P50" s="38">
        <v>71</v>
      </c>
      <c r="Q50" s="5">
        <f t="shared" si="4"/>
        <v>2.3666666666666667</v>
      </c>
      <c r="R50" s="61" t="s">
        <v>38</v>
      </c>
    </row>
    <row r="51" spans="1:18" ht="17.399999999999999" customHeight="1">
      <c r="A51" s="78"/>
      <c r="B51" s="15" t="s">
        <v>17</v>
      </c>
      <c r="C51" s="27">
        <v>24</v>
      </c>
      <c r="D51" s="27">
        <v>16</v>
      </c>
      <c r="E51" s="27">
        <v>93</v>
      </c>
      <c r="F51" s="27">
        <v>103.5</v>
      </c>
      <c r="G51" s="27">
        <v>121.7</v>
      </c>
      <c r="H51" s="27">
        <v>127.9</v>
      </c>
      <c r="I51" s="27">
        <v>23</v>
      </c>
      <c r="J51" s="27">
        <v>118.3</v>
      </c>
      <c r="K51" s="27">
        <v>33.5</v>
      </c>
      <c r="L51" s="27">
        <v>11</v>
      </c>
      <c r="M51" s="27">
        <v>0</v>
      </c>
      <c r="N51" s="27">
        <v>0</v>
      </c>
      <c r="O51" s="27">
        <f t="shared" si="3"/>
        <v>671.9</v>
      </c>
      <c r="P51" s="38">
        <v>68</v>
      </c>
      <c r="Q51" s="5">
        <f t="shared" si="4"/>
        <v>2.2666666666666666</v>
      </c>
      <c r="R51" s="61" t="s">
        <v>38</v>
      </c>
    </row>
    <row r="52" spans="1:18" ht="17.399999999999999" customHeight="1">
      <c r="A52" s="78"/>
      <c r="B52" s="15" t="s">
        <v>4</v>
      </c>
      <c r="C52" s="27">
        <v>15</v>
      </c>
      <c r="D52" s="27">
        <v>13.5</v>
      </c>
      <c r="E52" s="27">
        <v>70.5</v>
      </c>
      <c r="F52" s="27">
        <v>96</v>
      </c>
      <c r="G52" s="27">
        <v>190</v>
      </c>
      <c r="H52" s="27">
        <v>104</v>
      </c>
      <c r="I52" s="27">
        <v>25</v>
      </c>
      <c r="J52" s="27">
        <v>93</v>
      </c>
      <c r="K52" s="27">
        <v>35</v>
      </c>
      <c r="L52" s="27">
        <v>50</v>
      </c>
      <c r="M52" s="27">
        <v>0</v>
      </c>
      <c r="N52" s="27">
        <v>0</v>
      </c>
      <c r="O52" s="27">
        <f t="shared" si="3"/>
        <v>692</v>
      </c>
      <c r="P52" s="38">
        <v>70</v>
      </c>
      <c r="Q52" s="5">
        <f t="shared" si="4"/>
        <v>2.3333333333333335</v>
      </c>
      <c r="R52" s="61" t="s">
        <v>38</v>
      </c>
    </row>
    <row r="53" spans="1:18" ht="17.399999999999999" customHeight="1">
      <c r="A53" s="78"/>
      <c r="B53" s="15" t="s">
        <v>5</v>
      </c>
      <c r="C53" s="27">
        <v>35.5</v>
      </c>
      <c r="D53" s="27">
        <v>8.6</v>
      </c>
      <c r="E53" s="27">
        <v>70.8</v>
      </c>
      <c r="F53" s="27">
        <v>58</v>
      </c>
      <c r="G53" s="27">
        <v>152.5</v>
      </c>
      <c r="H53" s="27">
        <v>103.7</v>
      </c>
      <c r="I53" s="27">
        <v>24.5</v>
      </c>
      <c r="J53" s="27">
        <v>87.5</v>
      </c>
      <c r="K53" s="27">
        <v>21</v>
      </c>
      <c r="L53" s="27">
        <v>3</v>
      </c>
      <c r="M53" s="27">
        <v>0</v>
      </c>
      <c r="N53" s="27">
        <v>0</v>
      </c>
      <c r="O53" s="27">
        <f t="shared" si="3"/>
        <v>565.09999999999991</v>
      </c>
      <c r="P53" s="38">
        <v>68</v>
      </c>
      <c r="Q53" s="5">
        <f t="shared" si="4"/>
        <v>2.2666666666666666</v>
      </c>
      <c r="R53" s="61" t="s">
        <v>38</v>
      </c>
    </row>
    <row r="54" spans="1:18" ht="17.399999999999999" customHeight="1" thickBot="1">
      <c r="A54" s="79"/>
      <c r="B54" s="16" t="s">
        <v>6</v>
      </c>
      <c r="C54" s="29">
        <v>26</v>
      </c>
      <c r="D54" s="29">
        <v>24</v>
      </c>
      <c r="E54" s="29">
        <v>162.1</v>
      </c>
      <c r="F54" s="29">
        <v>108.5</v>
      </c>
      <c r="G54" s="29">
        <v>241.5</v>
      </c>
      <c r="H54" s="29">
        <v>136.5</v>
      </c>
      <c r="I54" s="29">
        <v>19</v>
      </c>
      <c r="J54" s="29">
        <v>143</v>
      </c>
      <c r="K54" s="29">
        <v>36</v>
      </c>
      <c r="L54" s="29">
        <v>15.5</v>
      </c>
      <c r="M54" s="29">
        <v>0</v>
      </c>
      <c r="N54" s="29">
        <v>1.5</v>
      </c>
      <c r="O54" s="29">
        <f t="shared" si="3"/>
        <v>913.6</v>
      </c>
      <c r="P54" s="39">
        <v>78</v>
      </c>
      <c r="Q54" s="5">
        <f t="shared" si="4"/>
        <v>2.6</v>
      </c>
      <c r="R54" s="61" t="s">
        <v>38</v>
      </c>
    </row>
    <row r="55" spans="1:18" ht="17.399999999999999" customHeight="1">
      <c r="A55" s="77" t="s">
        <v>26</v>
      </c>
      <c r="B55" s="14" t="s">
        <v>30</v>
      </c>
      <c r="C55" s="25">
        <v>101.4</v>
      </c>
      <c r="D55" s="25">
        <v>46.7</v>
      </c>
      <c r="E55" s="25">
        <v>33.6</v>
      </c>
      <c r="F55" s="25">
        <v>156.69999999999999</v>
      </c>
      <c r="G55" s="25">
        <v>78.8</v>
      </c>
      <c r="H55" s="25">
        <v>15.2</v>
      </c>
      <c r="I55" s="25">
        <v>50.5</v>
      </c>
      <c r="J55" s="25">
        <v>70.3</v>
      </c>
      <c r="K55" s="25">
        <v>13.6</v>
      </c>
      <c r="L55" s="25">
        <v>81.400000000000006</v>
      </c>
      <c r="M55" s="25">
        <v>0</v>
      </c>
      <c r="N55" s="25">
        <v>2.8</v>
      </c>
      <c r="O55" s="25">
        <f t="shared" si="3"/>
        <v>650.99999999999989</v>
      </c>
      <c r="P55" s="37">
        <v>104</v>
      </c>
      <c r="Q55" s="5">
        <f t="shared" si="4"/>
        <v>3.4666666666666668</v>
      </c>
      <c r="R55" s="61" t="s">
        <v>38</v>
      </c>
    </row>
    <row r="56" spans="1:18" ht="17.399999999999999" customHeight="1">
      <c r="A56" s="78"/>
      <c r="B56" s="15" t="s">
        <v>1</v>
      </c>
      <c r="C56" s="27">
        <v>102.7</v>
      </c>
      <c r="D56" s="27">
        <v>56.1</v>
      </c>
      <c r="E56" s="27">
        <v>47</v>
      </c>
      <c r="F56" s="27">
        <v>286</v>
      </c>
      <c r="G56" s="27">
        <v>97.5</v>
      </c>
      <c r="H56" s="27">
        <v>20.5</v>
      </c>
      <c r="I56" s="27">
        <v>70</v>
      </c>
      <c r="J56" s="27">
        <v>86.3</v>
      </c>
      <c r="K56" s="27">
        <v>19.3</v>
      </c>
      <c r="L56" s="27">
        <v>85.5</v>
      </c>
      <c r="M56" s="27">
        <v>0</v>
      </c>
      <c r="N56" s="27">
        <v>5</v>
      </c>
      <c r="O56" s="27">
        <f t="shared" si="3"/>
        <v>875.89999999999986</v>
      </c>
      <c r="P56" s="38">
        <v>102</v>
      </c>
      <c r="Q56" s="5">
        <f t="shared" si="4"/>
        <v>3.4</v>
      </c>
      <c r="R56" s="61" t="s">
        <v>38</v>
      </c>
    </row>
    <row r="57" spans="1:18" ht="17.399999999999999" customHeight="1">
      <c r="A57" s="78"/>
      <c r="B57" s="15" t="s">
        <v>2</v>
      </c>
      <c r="C57" s="27">
        <v>75.5</v>
      </c>
      <c r="D57" s="27">
        <v>36</v>
      </c>
      <c r="E57" s="27">
        <v>96.5</v>
      </c>
      <c r="F57" s="27">
        <v>257.5</v>
      </c>
      <c r="G57" s="27">
        <v>126</v>
      </c>
      <c r="H57" s="27">
        <v>30</v>
      </c>
      <c r="I57" s="27">
        <v>74</v>
      </c>
      <c r="J57" s="27">
        <v>85</v>
      </c>
      <c r="K57" s="27">
        <v>44.3</v>
      </c>
      <c r="L57" s="27">
        <v>112.5</v>
      </c>
      <c r="M57" s="27">
        <v>0</v>
      </c>
      <c r="N57" s="27">
        <v>3.5</v>
      </c>
      <c r="O57" s="27">
        <f t="shared" si="3"/>
        <v>940.8</v>
      </c>
      <c r="P57" s="38">
        <v>109</v>
      </c>
      <c r="Q57" s="5">
        <f t="shared" si="4"/>
        <v>3.6333333333333333</v>
      </c>
      <c r="R57" s="61" t="s">
        <v>38</v>
      </c>
    </row>
    <row r="58" spans="1:18" ht="17.399999999999999" customHeight="1">
      <c r="A58" s="78"/>
      <c r="B58" s="15" t="s">
        <v>3</v>
      </c>
      <c r="C58" s="27">
        <v>106.8</v>
      </c>
      <c r="D58" s="27">
        <v>54.4</v>
      </c>
      <c r="E58" s="27">
        <v>17.100000000000001</v>
      </c>
      <c r="F58" s="27">
        <v>237.5</v>
      </c>
      <c r="G58" s="27">
        <v>86.5</v>
      </c>
      <c r="H58" s="27">
        <v>8.6</v>
      </c>
      <c r="I58" s="27">
        <v>80.2</v>
      </c>
      <c r="J58" s="27">
        <v>43.9</v>
      </c>
      <c r="K58" s="27">
        <v>23.2</v>
      </c>
      <c r="L58" s="27">
        <v>144.9</v>
      </c>
      <c r="M58" s="27">
        <v>0</v>
      </c>
      <c r="N58" s="27">
        <v>14.1</v>
      </c>
      <c r="O58" s="27">
        <f t="shared" si="3"/>
        <v>817.2</v>
      </c>
      <c r="P58" s="38">
        <v>86</v>
      </c>
      <c r="Q58" s="5">
        <f t="shared" si="4"/>
        <v>2.8666666666666667</v>
      </c>
      <c r="R58" s="61" t="s">
        <v>38</v>
      </c>
    </row>
    <row r="59" spans="1:18" ht="17.399999999999999" customHeight="1">
      <c r="A59" s="78"/>
      <c r="B59" s="15" t="s">
        <v>17</v>
      </c>
      <c r="C59" s="27">
        <v>102.4</v>
      </c>
      <c r="D59" s="27">
        <v>60.8</v>
      </c>
      <c r="E59" s="27">
        <v>11.2</v>
      </c>
      <c r="F59" s="27">
        <v>148.6</v>
      </c>
      <c r="G59" s="27">
        <v>45.9</v>
      </c>
      <c r="H59" s="27">
        <v>6.5</v>
      </c>
      <c r="I59" s="27">
        <v>82.5</v>
      </c>
      <c r="J59" s="27">
        <v>58.9</v>
      </c>
      <c r="K59" s="27">
        <v>10</v>
      </c>
      <c r="L59" s="27">
        <v>63.3</v>
      </c>
      <c r="M59" s="27">
        <v>0</v>
      </c>
      <c r="N59" s="27">
        <v>13.5</v>
      </c>
      <c r="O59" s="27">
        <f t="shared" si="3"/>
        <v>603.59999999999991</v>
      </c>
      <c r="P59" s="38">
        <v>77</v>
      </c>
      <c r="Q59" s="5">
        <f t="shared" si="4"/>
        <v>2.5666666666666669</v>
      </c>
      <c r="R59" s="61" t="s">
        <v>38</v>
      </c>
    </row>
    <row r="60" spans="1:18" ht="17.399999999999999" customHeight="1">
      <c r="A60" s="78"/>
      <c r="B60" s="15" t="s">
        <v>4</v>
      </c>
      <c r="C60" s="27">
        <v>81.5</v>
      </c>
      <c r="D60" s="27">
        <v>51.5</v>
      </c>
      <c r="E60" s="27">
        <v>32.5</v>
      </c>
      <c r="F60" s="27">
        <v>138.5</v>
      </c>
      <c r="G60" s="27">
        <v>48</v>
      </c>
      <c r="H60" s="27">
        <v>18</v>
      </c>
      <c r="I60" s="27">
        <v>66.5</v>
      </c>
      <c r="J60" s="27">
        <v>52.5</v>
      </c>
      <c r="K60" s="27">
        <v>8</v>
      </c>
      <c r="L60" s="27">
        <v>112.5</v>
      </c>
      <c r="M60" s="27">
        <v>0</v>
      </c>
      <c r="N60" s="27">
        <v>41</v>
      </c>
      <c r="O60" s="27">
        <f t="shared" si="3"/>
        <v>650.5</v>
      </c>
      <c r="P60" s="38">
        <v>90</v>
      </c>
      <c r="Q60" s="5">
        <f t="shared" si="4"/>
        <v>3</v>
      </c>
      <c r="R60" s="61" t="s">
        <v>38</v>
      </c>
    </row>
    <row r="61" spans="1:18" ht="17.399999999999999" customHeight="1">
      <c r="A61" s="78"/>
      <c r="B61" s="15" t="s">
        <v>5</v>
      </c>
      <c r="C61" s="27">
        <v>64</v>
      </c>
      <c r="D61" s="27">
        <v>49</v>
      </c>
      <c r="E61" s="27">
        <v>8.5</v>
      </c>
      <c r="F61" s="27">
        <v>142.30000000000001</v>
      </c>
      <c r="G61" s="27">
        <v>48.5</v>
      </c>
      <c r="H61" s="27">
        <v>16.2</v>
      </c>
      <c r="I61" s="27">
        <v>63.3</v>
      </c>
      <c r="J61" s="27">
        <v>38.5</v>
      </c>
      <c r="K61" s="27">
        <v>3.8</v>
      </c>
      <c r="L61" s="27">
        <v>73</v>
      </c>
      <c r="M61" s="27">
        <v>0</v>
      </c>
      <c r="N61" s="27">
        <v>19</v>
      </c>
      <c r="O61" s="27">
        <f t="shared" si="3"/>
        <v>526.1</v>
      </c>
      <c r="P61" s="38">
        <v>67</v>
      </c>
      <c r="Q61" s="5">
        <f t="shared" si="4"/>
        <v>2.2333333333333334</v>
      </c>
      <c r="R61" s="61" t="s">
        <v>38</v>
      </c>
    </row>
    <row r="62" spans="1:18" ht="17.399999999999999" customHeight="1" thickBot="1">
      <c r="A62" s="79"/>
      <c r="B62" s="16" t="s">
        <v>6</v>
      </c>
      <c r="C62" s="29">
        <v>114.5</v>
      </c>
      <c r="D62" s="29">
        <v>62</v>
      </c>
      <c r="E62" s="29">
        <v>37</v>
      </c>
      <c r="F62" s="29">
        <v>196</v>
      </c>
      <c r="G62" s="29">
        <v>92</v>
      </c>
      <c r="H62" s="29">
        <v>21.5</v>
      </c>
      <c r="I62" s="29">
        <v>81</v>
      </c>
      <c r="J62" s="29">
        <v>54</v>
      </c>
      <c r="K62" s="29">
        <v>20</v>
      </c>
      <c r="L62" s="29">
        <v>126.5</v>
      </c>
      <c r="M62" s="29">
        <v>0</v>
      </c>
      <c r="N62" s="29">
        <v>12</v>
      </c>
      <c r="O62" s="29">
        <f t="shared" si="3"/>
        <v>816.5</v>
      </c>
      <c r="P62" s="39">
        <v>96</v>
      </c>
      <c r="Q62" s="5">
        <f t="shared" si="4"/>
        <v>3.2</v>
      </c>
      <c r="R62" s="61" t="s">
        <v>38</v>
      </c>
    </row>
    <row r="63" spans="1:18" ht="17.399999999999999" customHeight="1">
      <c r="A63" s="77" t="s">
        <v>27</v>
      </c>
      <c r="B63" s="14" t="s">
        <v>30</v>
      </c>
      <c r="C63" s="25">
        <v>42.2</v>
      </c>
      <c r="D63" s="25">
        <v>16.100000000000001</v>
      </c>
      <c r="E63" s="25">
        <v>147.4</v>
      </c>
      <c r="F63" s="25">
        <v>127.5</v>
      </c>
      <c r="G63" s="25">
        <v>83.9</v>
      </c>
      <c r="H63" s="25">
        <v>139</v>
      </c>
      <c r="I63" s="25">
        <v>36.799999999999997</v>
      </c>
      <c r="J63" s="25">
        <v>105.4</v>
      </c>
      <c r="K63" s="25">
        <v>5.5</v>
      </c>
      <c r="L63" s="25">
        <v>12</v>
      </c>
      <c r="M63" s="25">
        <v>7</v>
      </c>
      <c r="N63" s="25">
        <v>69.3</v>
      </c>
      <c r="O63" s="25">
        <f t="shared" si="3"/>
        <v>792.09999999999991</v>
      </c>
      <c r="P63" s="37">
        <v>105</v>
      </c>
      <c r="Q63" s="5">
        <f t="shared" si="4"/>
        <v>3.5</v>
      </c>
      <c r="R63" s="61" t="s">
        <v>38</v>
      </c>
    </row>
    <row r="64" spans="1:18" ht="17.399999999999999" customHeight="1">
      <c r="A64" s="78"/>
      <c r="B64" s="15" t="s">
        <v>1</v>
      </c>
      <c r="C64" s="27">
        <v>46.8</v>
      </c>
      <c r="D64" s="27">
        <v>25</v>
      </c>
      <c r="E64" s="27">
        <v>217</v>
      </c>
      <c r="F64" s="27">
        <v>175</v>
      </c>
      <c r="G64" s="27">
        <v>101</v>
      </c>
      <c r="H64" s="27">
        <v>168</v>
      </c>
      <c r="I64" s="27">
        <v>66.5</v>
      </c>
      <c r="J64" s="27">
        <v>122</v>
      </c>
      <c r="K64" s="27">
        <v>4.5</v>
      </c>
      <c r="L64" s="27">
        <v>18</v>
      </c>
      <c r="M64" s="27">
        <v>6</v>
      </c>
      <c r="N64" s="27">
        <v>23.8</v>
      </c>
      <c r="O64" s="27">
        <f t="shared" si="3"/>
        <v>973.59999999999991</v>
      </c>
      <c r="P64" s="38">
        <v>95</v>
      </c>
      <c r="Q64" s="5">
        <f t="shared" si="4"/>
        <v>3.1666666666666665</v>
      </c>
      <c r="R64" s="61" t="s">
        <v>38</v>
      </c>
    </row>
    <row r="65" spans="1:18" ht="17.399999999999999" customHeight="1">
      <c r="A65" s="78"/>
      <c r="B65" s="15" t="s">
        <v>2</v>
      </c>
      <c r="C65" s="27">
        <v>97.7</v>
      </c>
      <c r="D65" s="27">
        <v>30.6</v>
      </c>
      <c r="E65" s="27">
        <v>256.89999999999998</v>
      </c>
      <c r="F65" s="27">
        <v>183</v>
      </c>
      <c r="G65" s="27">
        <v>177</v>
      </c>
      <c r="H65" s="27">
        <v>215.5</v>
      </c>
      <c r="I65" s="27">
        <v>80.2</v>
      </c>
      <c r="J65" s="27">
        <v>173.2</v>
      </c>
      <c r="K65" s="27">
        <v>19.5</v>
      </c>
      <c r="L65" s="27">
        <v>15</v>
      </c>
      <c r="M65" s="27">
        <v>4</v>
      </c>
      <c r="N65" s="27">
        <v>3.5</v>
      </c>
      <c r="O65" s="27">
        <f t="shared" si="3"/>
        <v>1256.1000000000001</v>
      </c>
      <c r="P65" s="38">
        <v>104</v>
      </c>
      <c r="Q65" s="5">
        <f t="shared" si="4"/>
        <v>3.4666666666666668</v>
      </c>
      <c r="R65" s="61" t="s">
        <v>38</v>
      </c>
    </row>
    <row r="66" spans="1:18" ht="17.399999999999999" customHeight="1">
      <c r="A66" s="78"/>
      <c r="B66" s="15" t="s">
        <v>3</v>
      </c>
      <c r="C66" s="27">
        <v>36.200000000000003</v>
      </c>
      <c r="D66" s="27">
        <v>5.6</v>
      </c>
      <c r="E66" s="27">
        <v>121.5</v>
      </c>
      <c r="F66" s="27">
        <v>110</v>
      </c>
      <c r="G66" s="27">
        <v>57.4</v>
      </c>
      <c r="H66" s="27">
        <v>145.9</v>
      </c>
      <c r="I66" s="27">
        <v>46.2</v>
      </c>
      <c r="J66" s="27">
        <v>87.5</v>
      </c>
      <c r="K66" s="27">
        <v>11</v>
      </c>
      <c r="L66" s="27">
        <v>16</v>
      </c>
      <c r="M66" s="27">
        <v>2</v>
      </c>
      <c r="N66" s="27">
        <v>22.2</v>
      </c>
      <c r="O66" s="27">
        <f t="shared" si="3"/>
        <v>661.50000000000011</v>
      </c>
      <c r="P66" s="38">
        <v>83</v>
      </c>
      <c r="Q66" s="5">
        <f t="shared" si="4"/>
        <v>2.7666666666666666</v>
      </c>
      <c r="R66" s="61" t="s">
        <v>38</v>
      </c>
    </row>
    <row r="67" spans="1:18" ht="17.399999999999999" customHeight="1">
      <c r="A67" s="78"/>
      <c r="B67" s="15" t="s">
        <v>17</v>
      </c>
      <c r="C67" s="27">
        <v>51</v>
      </c>
      <c r="D67" s="27">
        <v>16.5</v>
      </c>
      <c r="E67" s="27">
        <v>76.400000000000006</v>
      </c>
      <c r="F67" s="27">
        <v>94</v>
      </c>
      <c r="G67" s="27">
        <v>47.5</v>
      </c>
      <c r="H67" s="27">
        <v>79</v>
      </c>
      <c r="I67" s="27">
        <v>29</v>
      </c>
      <c r="J67" s="27">
        <v>67</v>
      </c>
      <c r="K67" s="27">
        <v>5.5</v>
      </c>
      <c r="L67" s="27">
        <v>4</v>
      </c>
      <c r="M67" s="27">
        <v>2</v>
      </c>
      <c r="N67" s="27">
        <v>28</v>
      </c>
      <c r="O67" s="27">
        <f t="shared" si="3"/>
        <v>499.9</v>
      </c>
      <c r="P67" s="38">
        <v>72</v>
      </c>
      <c r="Q67" s="5">
        <f t="shared" si="4"/>
        <v>2.4</v>
      </c>
      <c r="R67" s="61" t="s">
        <v>38</v>
      </c>
    </row>
    <row r="68" spans="1:18" ht="17.399999999999999" customHeight="1">
      <c r="A68" s="78"/>
      <c r="B68" s="15" t="s">
        <v>4</v>
      </c>
      <c r="C68" s="27">
        <v>64</v>
      </c>
      <c r="D68" s="27">
        <v>12</v>
      </c>
      <c r="E68" s="27">
        <v>101</v>
      </c>
      <c r="F68" s="27">
        <v>109.5</v>
      </c>
      <c r="G68" s="27">
        <v>38.5</v>
      </c>
      <c r="H68" s="27">
        <v>113.5</v>
      </c>
      <c r="I68" s="27">
        <v>36</v>
      </c>
      <c r="J68" s="27">
        <v>73</v>
      </c>
      <c r="K68" s="27">
        <v>15</v>
      </c>
      <c r="L68" s="27">
        <v>72</v>
      </c>
      <c r="M68" s="27">
        <v>4</v>
      </c>
      <c r="N68" s="27">
        <v>29</v>
      </c>
      <c r="O68" s="27">
        <f t="shared" si="3"/>
        <v>667.5</v>
      </c>
      <c r="P68" s="38">
        <v>75</v>
      </c>
      <c r="Q68" s="5">
        <f t="shared" si="4"/>
        <v>2.5</v>
      </c>
      <c r="R68" s="61" t="s">
        <v>38</v>
      </c>
    </row>
    <row r="69" spans="1:18" ht="17.399999999999999" customHeight="1">
      <c r="A69" s="78"/>
      <c r="B69" s="15" t="s">
        <v>5</v>
      </c>
      <c r="C69" s="27">
        <v>41</v>
      </c>
      <c r="D69" s="27">
        <v>6</v>
      </c>
      <c r="E69" s="27">
        <v>67.900000000000006</v>
      </c>
      <c r="F69" s="27">
        <v>88</v>
      </c>
      <c r="G69" s="27">
        <v>32</v>
      </c>
      <c r="H69" s="27">
        <v>77.5</v>
      </c>
      <c r="I69" s="27">
        <v>28.5</v>
      </c>
      <c r="J69" s="27">
        <v>61.5</v>
      </c>
      <c r="K69" s="27">
        <v>6.5</v>
      </c>
      <c r="L69" s="27">
        <v>16.5</v>
      </c>
      <c r="M69" s="27">
        <v>2.5</v>
      </c>
      <c r="N69" s="27">
        <v>15</v>
      </c>
      <c r="O69" s="27">
        <f t="shared" si="3"/>
        <v>442.9</v>
      </c>
      <c r="P69" s="38">
        <v>69</v>
      </c>
      <c r="Q69" s="5">
        <f t="shared" si="4"/>
        <v>2.2999999999999998</v>
      </c>
      <c r="R69" s="61" t="s">
        <v>38</v>
      </c>
    </row>
    <row r="70" spans="1:18" ht="17.399999999999999" customHeight="1" thickBot="1">
      <c r="A70" s="79"/>
      <c r="B70" s="16" t="s">
        <v>6</v>
      </c>
      <c r="C70" s="29">
        <v>50.5</v>
      </c>
      <c r="D70" s="29">
        <v>17</v>
      </c>
      <c r="E70" s="29">
        <v>166.5</v>
      </c>
      <c r="F70" s="29">
        <v>119</v>
      </c>
      <c r="G70" s="29">
        <v>56.5</v>
      </c>
      <c r="H70" s="29">
        <v>121.5</v>
      </c>
      <c r="I70" s="29">
        <v>49</v>
      </c>
      <c r="J70" s="29">
        <v>105.5</v>
      </c>
      <c r="K70" s="29">
        <v>15</v>
      </c>
      <c r="L70" s="29">
        <v>14.5</v>
      </c>
      <c r="M70" s="29">
        <v>3</v>
      </c>
      <c r="N70" s="29">
        <v>14</v>
      </c>
      <c r="O70" s="29">
        <f t="shared" si="3"/>
        <v>732</v>
      </c>
      <c r="P70" s="39">
        <v>99</v>
      </c>
      <c r="Q70" s="5">
        <f t="shared" si="4"/>
        <v>3.3</v>
      </c>
      <c r="R70" s="61" t="s">
        <v>38</v>
      </c>
    </row>
    <row r="71" spans="1:18" ht="17.399999999999999" customHeight="1">
      <c r="A71" s="77" t="s">
        <v>28</v>
      </c>
      <c r="B71" s="14" t="s">
        <v>30</v>
      </c>
      <c r="C71" s="25">
        <v>15.5</v>
      </c>
      <c r="D71" s="25">
        <v>23.9</v>
      </c>
      <c r="E71" s="25">
        <v>33.299999999999997</v>
      </c>
      <c r="F71" s="25">
        <v>94.5</v>
      </c>
      <c r="G71" s="25">
        <v>161.30000000000001</v>
      </c>
      <c r="H71" s="25">
        <v>107</v>
      </c>
      <c r="I71" s="25">
        <v>53.2</v>
      </c>
      <c r="J71" s="25">
        <v>21.2</v>
      </c>
      <c r="K71" s="25">
        <v>35.200000000000003</v>
      </c>
      <c r="L71" s="25">
        <v>12.6</v>
      </c>
      <c r="M71" s="25">
        <v>37.6</v>
      </c>
      <c r="N71" s="25">
        <v>3.8</v>
      </c>
      <c r="O71" s="25">
        <f t="shared" si="3"/>
        <v>599.1</v>
      </c>
      <c r="P71" s="37">
        <v>105</v>
      </c>
      <c r="Q71" s="5">
        <f t="shared" si="4"/>
        <v>3.5</v>
      </c>
      <c r="R71" s="61" t="s">
        <v>38</v>
      </c>
    </row>
    <row r="72" spans="1:18" ht="17.399999999999999" customHeight="1">
      <c r="A72" s="78"/>
      <c r="B72" s="15" t="s">
        <v>1</v>
      </c>
      <c r="C72" s="27">
        <v>21</v>
      </c>
      <c r="D72" s="27">
        <v>29.3</v>
      </c>
      <c r="E72" s="27">
        <v>66.900000000000006</v>
      </c>
      <c r="F72" s="27">
        <v>167.2</v>
      </c>
      <c r="G72" s="27">
        <v>224.1</v>
      </c>
      <c r="H72" s="27">
        <v>83.3</v>
      </c>
      <c r="I72" s="27">
        <v>122.8</v>
      </c>
      <c r="J72" s="27">
        <v>28.2</v>
      </c>
      <c r="K72" s="27">
        <v>26.8</v>
      </c>
      <c r="L72" s="27">
        <v>2.7</v>
      </c>
      <c r="M72" s="27">
        <v>18.399999999999999</v>
      </c>
      <c r="N72" s="27">
        <v>1.5</v>
      </c>
      <c r="O72" s="27">
        <f t="shared" si="3"/>
        <v>792.19999999999993</v>
      </c>
      <c r="P72" s="38">
        <v>95</v>
      </c>
      <c r="Q72" s="5">
        <f t="shared" si="4"/>
        <v>3.1666666666666665</v>
      </c>
      <c r="R72" s="61" t="s">
        <v>38</v>
      </c>
    </row>
    <row r="73" spans="1:18" ht="17.399999999999999" customHeight="1">
      <c r="A73" s="78"/>
      <c r="B73" s="15" t="s">
        <v>2</v>
      </c>
      <c r="C73" s="27">
        <v>23</v>
      </c>
      <c r="D73" s="27">
        <v>13.5</v>
      </c>
      <c r="E73" s="27">
        <v>172.6</v>
      </c>
      <c r="F73" s="27">
        <v>197.5</v>
      </c>
      <c r="G73" s="27">
        <v>182.2</v>
      </c>
      <c r="H73" s="27">
        <v>109.7</v>
      </c>
      <c r="I73" s="27">
        <v>65.599999999999994</v>
      </c>
      <c r="J73" s="27">
        <v>37.6</v>
      </c>
      <c r="K73" s="27">
        <v>16.899999999999999</v>
      </c>
      <c r="L73" s="27">
        <v>2.4</v>
      </c>
      <c r="M73" s="27">
        <v>0</v>
      </c>
      <c r="N73" s="27">
        <v>0.8</v>
      </c>
      <c r="O73" s="27">
        <f t="shared" si="3"/>
        <v>821.8</v>
      </c>
      <c r="P73" s="38">
        <v>104</v>
      </c>
      <c r="Q73" s="5">
        <f t="shared" si="4"/>
        <v>3.4666666666666668</v>
      </c>
      <c r="R73" s="61" t="s">
        <v>38</v>
      </c>
    </row>
    <row r="74" spans="1:18" ht="17.399999999999999" customHeight="1">
      <c r="A74" s="78"/>
      <c r="B74" s="15" t="s">
        <v>3</v>
      </c>
      <c r="C74" s="27">
        <v>28</v>
      </c>
      <c r="D74" s="27">
        <v>61.5</v>
      </c>
      <c r="E74" s="27">
        <v>33.5</v>
      </c>
      <c r="F74" s="27">
        <v>100</v>
      </c>
      <c r="G74" s="27">
        <v>226</v>
      </c>
      <c r="H74" s="27">
        <v>89</v>
      </c>
      <c r="I74" s="27">
        <v>45</v>
      </c>
      <c r="J74" s="27">
        <v>6</v>
      </c>
      <c r="K74" s="27">
        <v>32.5</v>
      </c>
      <c r="L74" s="27">
        <v>3.5</v>
      </c>
      <c r="M74" s="27">
        <v>13.5</v>
      </c>
      <c r="N74" s="27">
        <v>11.5</v>
      </c>
      <c r="O74" s="27">
        <f t="shared" si="3"/>
        <v>650</v>
      </c>
      <c r="P74" s="38">
        <v>83</v>
      </c>
      <c r="Q74" s="5">
        <f t="shared" si="4"/>
        <v>2.7666666666666666</v>
      </c>
      <c r="R74" s="61" t="s">
        <v>38</v>
      </c>
    </row>
    <row r="75" spans="1:18" ht="17.399999999999999" customHeight="1">
      <c r="A75" s="78"/>
      <c r="B75" s="15" t="s">
        <v>17</v>
      </c>
      <c r="C75" s="27">
        <v>45</v>
      </c>
      <c r="D75" s="27">
        <v>30.5</v>
      </c>
      <c r="E75" s="27">
        <v>75.5</v>
      </c>
      <c r="F75" s="27">
        <v>58.5</v>
      </c>
      <c r="G75" s="27">
        <v>178</v>
      </c>
      <c r="H75" s="27">
        <v>109.5</v>
      </c>
      <c r="I75" s="27">
        <v>43.6</v>
      </c>
      <c r="J75" s="27">
        <v>5.5</v>
      </c>
      <c r="K75" s="27">
        <v>52.7</v>
      </c>
      <c r="L75" s="27">
        <v>2</v>
      </c>
      <c r="M75" s="27">
        <v>2.5</v>
      </c>
      <c r="N75" s="27">
        <v>4</v>
      </c>
      <c r="O75" s="27">
        <f t="shared" si="3"/>
        <v>607.30000000000007</v>
      </c>
      <c r="P75" s="38">
        <v>72</v>
      </c>
      <c r="Q75" s="5">
        <f t="shared" si="4"/>
        <v>2.4</v>
      </c>
      <c r="R75" s="61" t="s">
        <v>38</v>
      </c>
    </row>
    <row r="76" spans="1:18" ht="17.399999999999999" customHeight="1">
      <c r="A76" s="78"/>
      <c r="B76" s="15" t="s">
        <v>4</v>
      </c>
      <c r="C76" s="27">
        <v>56</v>
      </c>
      <c r="D76" s="27">
        <v>53</v>
      </c>
      <c r="E76" s="27">
        <v>51</v>
      </c>
      <c r="F76" s="27">
        <v>56</v>
      </c>
      <c r="G76" s="27">
        <v>176.5</v>
      </c>
      <c r="H76" s="27">
        <v>241.5</v>
      </c>
      <c r="I76" s="27">
        <v>34.5</v>
      </c>
      <c r="J76" s="27">
        <v>3.5</v>
      </c>
      <c r="K76" s="27">
        <v>38.5</v>
      </c>
      <c r="L76" s="27">
        <v>1</v>
      </c>
      <c r="M76" s="27">
        <v>5</v>
      </c>
      <c r="N76" s="27">
        <v>5</v>
      </c>
      <c r="O76" s="27">
        <f t="shared" si="3"/>
        <v>721.5</v>
      </c>
      <c r="P76" s="38">
        <v>75</v>
      </c>
      <c r="Q76" s="5">
        <f t="shared" si="4"/>
        <v>2.5</v>
      </c>
      <c r="R76" s="61" t="s">
        <v>38</v>
      </c>
    </row>
    <row r="77" spans="1:18" ht="17.399999999999999" customHeight="1">
      <c r="A77" s="78"/>
      <c r="B77" s="15" t="s">
        <v>5</v>
      </c>
      <c r="C77" s="27">
        <v>26</v>
      </c>
      <c r="D77" s="27">
        <v>14</v>
      </c>
      <c r="E77" s="27">
        <v>74</v>
      </c>
      <c r="F77" s="27">
        <v>64.5</v>
      </c>
      <c r="G77" s="27">
        <v>155</v>
      </c>
      <c r="H77" s="27">
        <v>134.5</v>
      </c>
      <c r="I77" s="27">
        <v>25.5</v>
      </c>
      <c r="J77" s="27">
        <v>4.5</v>
      </c>
      <c r="K77" s="27">
        <v>46.5</v>
      </c>
      <c r="L77" s="27">
        <v>1.5</v>
      </c>
      <c r="M77" s="27">
        <v>8</v>
      </c>
      <c r="N77" s="27">
        <v>3</v>
      </c>
      <c r="O77" s="27">
        <f t="shared" si="3"/>
        <v>557</v>
      </c>
      <c r="P77" s="38">
        <v>69</v>
      </c>
      <c r="Q77" s="5">
        <f t="shared" si="4"/>
        <v>2.2999999999999998</v>
      </c>
      <c r="R77" s="61" t="s">
        <v>38</v>
      </c>
    </row>
    <row r="78" spans="1:18" ht="17.399999999999999" customHeight="1" thickBot="1">
      <c r="A78" s="79"/>
      <c r="B78" s="16" t="s">
        <v>6</v>
      </c>
      <c r="C78" s="29">
        <v>33</v>
      </c>
      <c r="D78" s="29">
        <v>25</v>
      </c>
      <c r="E78" s="29">
        <v>48.5</v>
      </c>
      <c r="F78" s="29">
        <v>97.5</v>
      </c>
      <c r="G78" s="29">
        <v>218.5</v>
      </c>
      <c r="H78" s="29">
        <v>93</v>
      </c>
      <c r="I78" s="29">
        <v>35.5</v>
      </c>
      <c r="J78" s="29">
        <v>18</v>
      </c>
      <c r="K78" s="29">
        <v>30.5</v>
      </c>
      <c r="L78" s="29">
        <v>2</v>
      </c>
      <c r="M78" s="29">
        <v>0</v>
      </c>
      <c r="N78" s="29">
        <v>17</v>
      </c>
      <c r="O78" s="29">
        <f t="shared" si="3"/>
        <v>618.5</v>
      </c>
      <c r="P78" s="39">
        <v>99</v>
      </c>
      <c r="Q78" s="5">
        <f t="shared" si="4"/>
        <v>3.3</v>
      </c>
      <c r="R78" s="61" t="s">
        <v>38</v>
      </c>
    </row>
    <row r="79" spans="1:18" ht="17.399999999999999" customHeight="1">
      <c r="A79" s="77" t="s">
        <v>29</v>
      </c>
      <c r="B79" s="14" t="s">
        <v>30</v>
      </c>
      <c r="C79" s="25">
        <v>31.5</v>
      </c>
      <c r="D79" s="25">
        <v>23.9</v>
      </c>
      <c r="E79" s="25">
        <v>38.200000000000003</v>
      </c>
      <c r="F79" s="25">
        <v>106.4</v>
      </c>
      <c r="G79" s="25">
        <v>24.2</v>
      </c>
      <c r="H79" s="25">
        <v>58.9</v>
      </c>
      <c r="I79" s="25">
        <v>149.30000000000001</v>
      </c>
      <c r="J79" s="25">
        <v>65.599999999999994</v>
      </c>
      <c r="K79" s="25">
        <v>17.600000000000001</v>
      </c>
      <c r="L79" s="25">
        <v>12.6</v>
      </c>
      <c r="M79" s="25">
        <v>1</v>
      </c>
      <c r="N79" s="25">
        <v>0</v>
      </c>
      <c r="O79" s="25">
        <f t="shared" si="3"/>
        <v>529.20000000000005</v>
      </c>
      <c r="P79" s="37">
        <v>88</v>
      </c>
      <c r="Q79" s="5">
        <f t="shared" si="4"/>
        <v>2.9333333333333331</v>
      </c>
      <c r="R79" s="61" t="s">
        <v>38</v>
      </c>
    </row>
    <row r="80" spans="1:18" ht="17.399999999999999" customHeight="1">
      <c r="A80" s="78"/>
      <c r="B80" s="15" t="s">
        <v>1</v>
      </c>
      <c r="C80" s="27">
        <v>37.1</v>
      </c>
      <c r="D80" s="27">
        <v>58.5</v>
      </c>
      <c r="E80" s="27">
        <v>55</v>
      </c>
      <c r="F80" s="27">
        <v>134.6</v>
      </c>
      <c r="G80" s="27">
        <v>27.3</v>
      </c>
      <c r="H80" s="27">
        <v>81.2</v>
      </c>
      <c r="I80" s="27">
        <v>185.3</v>
      </c>
      <c r="J80" s="27">
        <v>105.5</v>
      </c>
      <c r="K80" s="27">
        <v>19.600000000000001</v>
      </c>
      <c r="L80" s="27">
        <v>26</v>
      </c>
      <c r="M80" s="27">
        <v>0.6</v>
      </c>
      <c r="N80" s="27">
        <v>0</v>
      </c>
      <c r="O80" s="27">
        <f t="shared" si="3"/>
        <v>730.7</v>
      </c>
      <c r="P80" s="38">
        <v>82</v>
      </c>
      <c r="Q80" s="5">
        <f t="shared" si="4"/>
        <v>2.7333333333333334</v>
      </c>
      <c r="R80" s="61" t="s">
        <v>38</v>
      </c>
    </row>
    <row r="81" spans="1:18" ht="17.399999999999999" customHeight="1">
      <c r="A81" s="78"/>
      <c r="B81" s="15" t="s">
        <v>2</v>
      </c>
      <c r="C81" s="27">
        <v>80.2</v>
      </c>
      <c r="D81" s="27">
        <v>38.9</v>
      </c>
      <c r="E81" s="27">
        <v>60.6</v>
      </c>
      <c r="F81" s="27">
        <v>156.69999999999999</v>
      </c>
      <c r="G81" s="27">
        <v>39.4</v>
      </c>
      <c r="H81" s="27">
        <v>113.3</v>
      </c>
      <c r="I81" s="27">
        <v>218.2</v>
      </c>
      <c r="J81" s="27">
        <v>54.9</v>
      </c>
      <c r="K81" s="27">
        <v>30.9</v>
      </c>
      <c r="L81" s="27">
        <v>13.4</v>
      </c>
      <c r="M81" s="27">
        <v>2.1</v>
      </c>
      <c r="N81" s="27">
        <v>0</v>
      </c>
      <c r="O81" s="27">
        <f t="shared" si="3"/>
        <v>808.59999999999991</v>
      </c>
      <c r="P81" s="38">
        <v>95</v>
      </c>
      <c r="Q81" s="5">
        <f t="shared" si="4"/>
        <v>3.1666666666666665</v>
      </c>
      <c r="R81" s="61" t="s">
        <v>38</v>
      </c>
    </row>
    <row r="82" spans="1:18" ht="17.399999999999999" customHeight="1">
      <c r="A82" s="78"/>
      <c r="B82" s="15" t="s">
        <v>3</v>
      </c>
      <c r="C82" s="27">
        <v>24.5</v>
      </c>
      <c r="D82" s="27">
        <v>23.5</v>
      </c>
      <c r="E82" s="27">
        <v>32</v>
      </c>
      <c r="F82" s="27">
        <v>111</v>
      </c>
      <c r="G82" s="27">
        <v>15</v>
      </c>
      <c r="H82" s="27">
        <v>45</v>
      </c>
      <c r="I82" s="27">
        <v>146</v>
      </c>
      <c r="J82" s="27">
        <v>71</v>
      </c>
      <c r="K82" s="27">
        <v>6</v>
      </c>
      <c r="L82" s="27">
        <v>18.5</v>
      </c>
      <c r="M82" s="27">
        <v>0</v>
      </c>
      <c r="N82" s="27">
        <v>0</v>
      </c>
      <c r="O82" s="27">
        <f t="shared" si="3"/>
        <v>492.5</v>
      </c>
      <c r="P82" s="38">
        <v>63</v>
      </c>
      <c r="Q82" s="5">
        <f t="shared" si="4"/>
        <v>2.1</v>
      </c>
      <c r="R82" s="61" t="s">
        <v>38</v>
      </c>
    </row>
    <row r="83" spans="1:18" ht="17.399999999999999" customHeight="1">
      <c r="A83" s="78"/>
      <c r="B83" s="15" t="s">
        <v>17</v>
      </c>
      <c r="C83" s="27">
        <v>34.5</v>
      </c>
      <c r="D83" s="27">
        <v>23.5</v>
      </c>
      <c r="E83" s="27">
        <v>15.5</v>
      </c>
      <c r="F83" s="27">
        <v>126.5</v>
      </c>
      <c r="G83" s="27">
        <v>15.5</v>
      </c>
      <c r="H83" s="27">
        <v>40</v>
      </c>
      <c r="I83" s="27">
        <v>109.5</v>
      </c>
      <c r="J83" s="27">
        <v>16</v>
      </c>
      <c r="K83" s="27">
        <v>1.5</v>
      </c>
      <c r="L83" s="27">
        <v>12</v>
      </c>
      <c r="M83" s="27">
        <v>0</v>
      </c>
      <c r="N83" s="27">
        <v>0</v>
      </c>
      <c r="O83" s="27">
        <f t="shared" si="3"/>
        <v>394.5</v>
      </c>
      <c r="P83" s="38">
        <v>57</v>
      </c>
      <c r="Q83" s="5">
        <f t="shared" si="4"/>
        <v>1.9</v>
      </c>
      <c r="R83" s="61" t="s">
        <v>38</v>
      </c>
    </row>
    <row r="84" spans="1:18" ht="17.399999999999999" customHeight="1">
      <c r="A84" s="78"/>
      <c r="B84" s="15" t="s">
        <v>4</v>
      </c>
      <c r="C84" s="27">
        <v>36</v>
      </c>
      <c r="D84" s="27">
        <v>50</v>
      </c>
      <c r="E84" s="27">
        <v>14</v>
      </c>
      <c r="F84" s="27">
        <v>94</v>
      </c>
      <c r="G84" s="27">
        <v>7</v>
      </c>
      <c r="H84" s="27">
        <v>40</v>
      </c>
      <c r="I84" s="27">
        <v>100</v>
      </c>
      <c r="J84" s="27">
        <v>29.5</v>
      </c>
      <c r="K84" s="27">
        <v>2.5</v>
      </c>
      <c r="L84" s="27">
        <v>7.5</v>
      </c>
      <c r="M84" s="27">
        <v>0</v>
      </c>
      <c r="N84" s="27">
        <v>0</v>
      </c>
      <c r="O84" s="27">
        <f t="shared" si="3"/>
        <v>380.5</v>
      </c>
      <c r="P84" s="38">
        <v>55</v>
      </c>
      <c r="Q84" s="5">
        <f t="shared" si="4"/>
        <v>1.8333333333333333</v>
      </c>
      <c r="R84" s="61" t="s">
        <v>38</v>
      </c>
    </row>
    <row r="85" spans="1:18" ht="17.399999999999999" customHeight="1">
      <c r="A85" s="78"/>
      <c r="B85" s="15" t="s">
        <v>5</v>
      </c>
      <c r="C85" s="27">
        <v>34.5</v>
      </c>
      <c r="D85" s="27">
        <v>24</v>
      </c>
      <c r="E85" s="27">
        <v>13</v>
      </c>
      <c r="F85" s="27">
        <v>111.5</v>
      </c>
      <c r="G85" s="27">
        <v>7</v>
      </c>
      <c r="H85" s="27">
        <v>26</v>
      </c>
      <c r="I85" s="27">
        <v>116</v>
      </c>
      <c r="J85" s="27">
        <v>40</v>
      </c>
      <c r="K85" s="27">
        <v>4.5</v>
      </c>
      <c r="L85" s="27">
        <v>10</v>
      </c>
      <c r="M85" s="27">
        <v>0</v>
      </c>
      <c r="N85" s="27">
        <v>0</v>
      </c>
      <c r="O85" s="27">
        <f t="shared" si="3"/>
        <v>386.5</v>
      </c>
      <c r="P85" s="38">
        <v>55</v>
      </c>
      <c r="Q85" s="5">
        <f t="shared" si="4"/>
        <v>1.8333333333333333</v>
      </c>
      <c r="R85" s="61" t="s">
        <v>38</v>
      </c>
    </row>
    <row r="86" spans="1:18" ht="17.399999999999999" customHeight="1" thickBot="1">
      <c r="A86" s="79"/>
      <c r="B86" s="16" t="s">
        <v>6</v>
      </c>
      <c r="C86" s="29">
        <v>42.5</v>
      </c>
      <c r="D86" s="29">
        <v>53.5</v>
      </c>
      <c r="E86" s="29">
        <v>43.5</v>
      </c>
      <c r="F86" s="29">
        <v>137</v>
      </c>
      <c r="G86" s="29">
        <v>13.5</v>
      </c>
      <c r="H86" s="29">
        <v>50</v>
      </c>
      <c r="I86" s="29">
        <v>162.5</v>
      </c>
      <c r="J86" s="29">
        <v>60.5</v>
      </c>
      <c r="K86" s="29">
        <v>12.6</v>
      </c>
      <c r="L86" s="29">
        <v>35</v>
      </c>
      <c r="M86" s="29">
        <v>0</v>
      </c>
      <c r="N86" s="29">
        <v>0</v>
      </c>
      <c r="O86" s="29">
        <f t="shared" si="3"/>
        <v>610.6</v>
      </c>
      <c r="P86" s="39">
        <v>82</v>
      </c>
      <c r="Q86" s="5">
        <f t="shared" si="4"/>
        <v>2.7333333333333334</v>
      </c>
      <c r="R86" s="61" t="s">
        <v>38</v>
      </c>
    </row>
    <row r="87" spans="1:18" s="13" customFormat="1" ht="15.6" customHeight="1" thickBot="1">
      <c r="A87" s="74" t="s">
        <v>53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6"/>
      <c r="Q87" s="12"/>
    </row>
    <row r="88" spans="1:18" s="13" customFormat="1" ht="15.6" customHeight="1" thickBot="1">
      <c r="A88" s="58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60"/>
      <c r="Q88" s="12"/>
    </row>
    <row r="89" spans="1:18" s="9" customFormat="1" ht="15.6" customHeight="1" thickBot="1">
      <c r="A89" s="21" t="s">
        <v>33</v>
      </c>
      <c r="B89" s="22" t="s">
        <v>0</v>
      </c>
      <c r="C89" s="23" t="s">
        <v>8</v>
      </c>
      <c r="D89" s="23" t="s">
        <v>9</v>
      </c>
      <c r="E89" s="23" t="s">
        <v>10</v>
      </c>
      <c r="F89" s="23" t="s">
        <v>11</v>
      </c>
      <c r="G89" s="23" t="s">
        <v>15</v>
      </c>
      <c r="H89" s="23" t="s">
        <v>16</v>
      </c>
      <c r="I89" s="23" t="s">
        <v>12</v>
      </c>
      <c r="J89" s="23" t="s">
        <v>13</v>
      </c>
      <c r="K89" s="23" t="s">
        <v>20</v>
      </c>
      <c r="L89" s="23" t="s">
        <v>14</v>
      </c>
      <c r="M89" s="23" t="s">
        <v>19</v>
      </c>
      <c r="N89" s="23" t="s">
        <v>7</v>
      </c>
      <c r="O89" s="23" t="s">
        <v>18</v>
      </c>
      <c r="P89" s="24" t="s">
        <v>36</v>
      </c>
      <c r="Q89" s="8"/>
    </row>
    <row r="90" spans="1:18" ht="15.6" customHeight="1">
      <c r="A90" s="77" t="s">
        <v>34</v>
      </c>
      <c r="B90" s="14" t="s">
        <v>30</v>
      </c>
      <c r="C90" s="25">
        <v>17.5</v>
      </c>
      <c r="D90" s="25">
        <v>186.7</v>
      </c>
      <c r="E90" s="25">
        <v>73.8</v>
      </c>
      <c r="F90" s="25">
        <v>121.5</v>
      </c>
      <c r="G90" s="25">
        <v>30.8</v>
      </c>
      <c r="H90" s="25">
        <v>15.1</v>
      </c>
      <c r="I90" s="25">
        <v>115.6</v>
      </c>
      <c r="J90" s="25">
        <v>13.4</v>
      </c>
      <c r="K90" s="25">
        <v>74.7</v>
      </c>
      <c r="L90" s="25">
        <v>3</v>
      </c>
      <c r="M90" s="25">
        <v>0</v>
      </c>
      <c r="N90" s="25">
        <v>0</v>
      </c>
      <c r="O90" s="40">
        <v>652.1</v>
      </c>
      <c r="P90" s="37">
        <v>93</v>
      </c>
      <c r="Q90" s="5">
        <f t="shared" ref="Q90:Q134" si="5">P90/30</f>
        <v>3.1</v>
      </c>
      <c r="R90" s="61" t="s">
        <v>37</v>
      </c>
    </row>
    <row r="91" spans="1:18" ht="15.6" customHeight="1">
      <c r="A91" s="78"/>
      <c r="B91" s="15" t="s">
        <v>31</v>
      </c>
      <c r="C91" s="27">
        <v>25.8</v>
      </c>
      <c r="D91" s="27">
        <v>107.7</v>
      </c>
      <c r="E91" s="27">
        <v>30.5</v>
      </c>
      <c r="F91" s="27">
        <v>107.7</v>
      </c>
      <c r="G91" s="27">
        <v>19.2</v>
      </c>
      <c r="H91" s="27">
        <v>14.2</v>
      </c>
      <c r="I91" s="27">
        <v>75.2</v>
      </c>
      <c r="J91" s="27">
        <v>5</v>
      </c>
      <c r="K91" s="27">
        <v>71.400000000000006</v>
      </c>
      <c r="L91" s="27">
        <v>4.5999999999999996</v>
      </c>
      <c r="M91" s="27"/>
      <c r="N91" s="27"/>
      <c r="O91" s="41">
        <v>461.3</v>
      </c>
      <c r="P91" s="38">
        <v>72</v>
      </c>
      <c r="Q91" s="5">
        <f t="shared" si="5"/>
        <v>2.4</v>
      </c>
      <c r="R91" s="61" t="s">
        <v>38</v>
      </c>
    </row>
    <row r="92" spans="1:18" ht="15.6" customHeight="1">
      <c r="A92" s="78"/>
      <c r="B92" s="15" t="s">
        <v>1</v>
      </c>
      <c r="C92" s="27">
        <v>33</v>
      </c>
      <c r="D92" s="27">
        <v>147</v>
      </c>
      <c r="E92" s="27">
        <v>75.3</v>
      </c>
      <c r="F92" s="27">
        <v>140.80000000000001</v>
      </c>
      <c r="G92" s="27">
        <v>31.3</v>
      </c>
      <c r="H92" s="27">
        <v>20.5</v>
      </c>
      <c r="I92" s="27">
        <v>132.80000000000001</v>
      </c>
      <c r="J92" s="27">
        <v>6.5</v>
      </c>
      <c r="K92" s="27">
        <v>62</v>
      </c>
      <c r="L92" s="27">
        <v>1.2</v>
      </c>
      <c r="M92" s="27">
        <v>0</v>
      </c>
      <c r="N92" s="27">
        <v>0</v>
      </c>
      <c r="O92" s="41">
        <v>650.4</v>
      </c>
      <c r="P92" s="38">
        <v>81</v>
      </c>
      <c r="Q92" s="5">
        <f t="shared" si="5"/>
        <v>2.7</v>
      </c>
      <c r="R92" s="61" t="s">
        <v>38</v>
      </c>
    </row>
    <row r="93" spans="1:18" ht="15.6" customHeight="1">
      <c r="A93" s="78"/>
      <c r="B93" s="15" t="s">
        <v>2</v>
      </c>
      <c r="C93" s="27">
        <v>66.900000000000006</v>
      </c>
      <c r="D93" s="27">
        <v>173.1</v>
      </c>
      <c r="E93" s="27">
        <v>139.9</v>
      </c>
      <c r="F93" s="27">
        <v>138.4</v>
      </c>
      <c r="G93" s="27">
        <v>36</v>
      </c>
      <c r="H93" s="27">
        <v>28</v>
      </c>
      <c r="I93" s="27">
        <v>169.7</v>
      </c>
      <c r="J93" s="27">
        <v>5.7</v>
      </c>
      <c r="K93" s="27">
        <v>57.3</v>
      </c>
      <c r="L93" s="27">
        <v>3.7</v>
      </c>
      <c r="M93" s="27">
        <v>0</v>
      </c>
      <c r="N93" s="27">
        <v>0</v>
      </c>
      <c r="O93" s="41">
        <v>818.7</v>
      </c>
      <c r="P93" s="38">
        <v>83</v>
      </c>
      <c r="Q93" s="5">
        <f t="shared" si="5"/>
        <v>2.7666666666666666</v>
      </c>
      <c r="R93" s="61" t="s">
        <v>38</v>
      </c>
    </row>
    <row r="94" spans="1:18" ht="15.6" customHeight="1">
      <c r="A94" s="78"/>
      <c r="B94" s="15" t="s">
        <v>3</v>
      </c>
      <c r="C94" s="27">
        <v>23.5</v>
      </c>
      <c r="D94" s="27">
        <v>117</v>
      </c>
      <c r="E94" s="27">
        <v>33.5</v>
      </c>
      <c r="F94" s="27">
        <v>75</v>
      </c>
      <c r="G94" s="27">
        <v>23</v>
      </c>
      <c r="H94" s="27">
        <v>15</v>
      </c>
      <c r="I94" s="27">
        <v>100.5</v>
      </c>
      <c r="J94" s="27">
        <v>3</v>
      </c>
      <c r="K94" s="27">
        <v>89</v>
      </c>
      <c r="L94" s="27">
        <v>12</v>
      </c>
      <c r="M94" s="27">
        <v>0</v>
      </c>
      <c r="N94" s="27">
        <v>0</v>
      </c>
      <c r="O94" s="41">
        <v>491.5</v>
      </c>
      <c r="P94" s="38">
        <v>61</v>
      </c>
      <c r="Q94" s="5">
        <f t="shared" si="5"/>
        <v>2.0333333333333332</v>
      </c>
      <c r="R94" s="61" t="s">
        <v>38</v>
      </c>
    </row>
    <row r="95" spans="1:18" ht="15.6" customHeight="1">
      <c r="A95" s="78"/>
      <c r="B95" s="15" t="s">
        <v>17</v>
      </c>
      <c r="C95" s="27">
        <v>68</v>
      </c>
      <c r="D95" s="27">
        <v>106</v>
      </c>
      <c r="E95" s="27">
        <v>38.5</v>
      </c>
      <c r="F95" s="27">
        <v>61</v>
      </c>
      <c r="G95" s="27">
        <v>14</v>
      </c>
      <c r="H95" s="27">
        <v>8.5</v>
      </c>
      <c r="I95" s="27">
        <v>64</v>
      </c>
      <c r="J95" s="27">
        <v>5</v>
      </c>
      <c r="K95" s="27">
        <v>41.5</v>
      </c>
      <c r="L95" s="27">
        <v>4</v>
      </c>
      <c r="M95" s="27">
        <v>0</v>
      </c>
      <c r="N95" s="27">
        <v>0</v>
      </c>
      <c r="O95" s="41">
        <v>410.5</v>
      </c>
      <c r="P95" s="38">
        <v>57</v>
      </c>
      <c r="Q95" s="5">
        <f t="shared" si="5"/>
        <v>1.9</v>
      </c>
      <c r="R95" s="61" t="s">
        <v>38</v>
      </c>
    </row>
    <row r="96" spans="1:18" ht="15.6" customHeight="1">
      <c r="A96" s="78"/>
      <c r="B96" s="15" t="s">
        <v>4</v>
      </c>
      <c r="C96" s="27">
        <v>43.5</v>
      </c>
      <c r="D96" s="27">
        <v>73.8</v>
      </c>
      <c r="E96" s="27">
        <v>30.5</v>
      </c>
      <c r="F96" s="27">
        <v>49.5</v>
      </c>
      <c r="G96" s="27">
        <v>11</v>
      </c>
      <c r="H96" s="27">
        <v>14.5</v>
      </c>
      <c r="I96" s="27">
        <v>72.2</v>
      </c>
      <c r="J96" s="27">
        <v>3</v>
      </c>
      <c r="K96" s="27">
        <v>56.5</v>
      </c>
      <c r="L96" s="27">
        <v>4</v>
      </c>
      <c r="M96" s="27">
        <v>0</v>
      </c>
      <c r="N96" s="27">
        <v>0</v>
      </c>
      <c r="O96" s="41">
        <v>358.5</v>
      </c>
      <c r="P96" s="38">
        <v>63</v>
      </c>
      <c r="Q96" s="5">
        <f t="shared" si="5"/>
        <v>2.1</v>
      </c>
      <c r="R96" s="61" t="s">
        <v>38</v>
      </c>
    </row>
    <row r="97" spans="1:18" ht="15.6" customHeight="1">
      <c r="A97" s="78"/>
      <c r="B97" s="15" t="s">
        <v>5</v>
      </c>
      <c r="C97" s="27">
        <v>38.5</v>
      </c>
      <c r="D97" s="27">
        <v>83</v>
      </c>
      <c r="E97" s="27">
        <v>39.5</v>
      </c>
      <c r="F97" s="27">
        <v>47</v>
      </c>
      <c r="G97" s="27">
        <v>17</v>
      </c>
      <c r="H97" s="27">
        <v>16.5</v>
      </c>
      <c r="I97" s="27">
        <v>66</v>
      </c>
      <c r="J97" s="27">
        <v>1</v>
      </c>
      <c r="K97" s="27">
        <v>35</v>
      </c>
      <c r="L97" s="27">
        <v>4.5</v>
      </c>
      <c r="M97" s="27">
        <v>0</v>
      </c>
      <c r="N97" s="27">
        <v>0</v>
      </c>
      <c r="O97" s="41">
        <v>348</v>
      </c>
      <c r="P97" s="38">
        <v>61</v>
      </c>
      <c r="Q97" s="5">
        <f t="shared" si="5"/>
        <v>2.0333333333333332</v>
      </c>
      <c r="R97" s="61" t="s">
        <v>38</v>
      </c>
    </row>
    <row r="98" spans="1:18" ht="15.6" customHeight="1" thickBot="1">
      <c r="A98" s="79"/>
      <c r="B98" s="16" t="s">
        <v>6</v>
      </c>
      <c r="C98" s="29">
        <v>85</v>
      </c>
      <c r="D98" s="29">
        <v>76</v>
      </c>
      <c r="E98" s="29">
        <v>36</v>
      </c>
      <c r="F98" s="29">
        <v>107.1</v>
      </c>
      <c r="G98" s="29">
        <v>19.100000000000001</v>
      </c>
      <c r="H98" s="29">
        <v>16.3</v>
      </c>
      <c r="I98" s="29">
        <v>84.8</v>
      </c>
      <c r="J98" s="29">
        <v>6.2</v>
      </c>
      <c r="K98" s="29">
        <v>66.8</v>
      </c>
      <c r="L98" s="29">
        <v>7.3</v>
      </c>
      <c r="M98" s="29">
        <v>0</v>
      </c>
      <c r="N98" s="29">
        <v>0</v>
      </c>
      <c r="O98" s="42">
        <v>504.6</v>
      </c>
      <c r="P98" s="39">
        <v>76</v>
      </c>
      <c r="Q98" s="5">
        <f t="shared" si="5"/>
        <v>2.5333333333333332</v>
      </c>
      <c r="R98" s="61" t="s">
        <v>38</v>
      </c>
    </row>
    <row r="99" spans="1:18" ht="15.6" customHeight="1">
      <c r="A99" s="77" t="s">
        <v>35</v>
      </c>
      <c r="B99" s="14" t="s">
        <v>30</v>
      </c>
      <c r="C99" s="25">
        <v>90.2</v>
      </c>
      <c r="D99" s="25">
        <v>42.4</v>
      </c>
      <c r="E99" s="25">
        <v>27</v>
      </c>
      <c r="F99" s="25">
        <v>74.400000000000006</v>
      </c>
      <c r="G99" s="25">
        <v>143</v>
      </c>
      <c r="H99" s="25">
        <v>185.4</v>
      </c>
      <c r="I99" s="25">
        <v>126.9</v>
      </c>
      <c r="J99" s="25">
        <v>243.6</v>
      </c>
      <c r="K99" s="25">
        <v>25.9</v>
      </c>
      <c r="L99" s="25"/>
      <c r="M99" s="25">
        <v>3.2</v>
      </c>
      <c r="N99" s="25">
        <v>57.8</v>
      </c>
      <c r="O99" s="40">
        <f t="shared" ref="O99:O107" si="6">SUM(C99:N99)</f>
        <v>1019.8</v>
      </c>
      <c r="P99" s="37">
        <v>94</v>
      </c>
      <c r="Q99" s="5">
        <f t="shared" si="5"/>
        <v>3.1333333333333333</v>
      </c>
      <c r="R99" s="61" t="s">
        <v>38</v>
      </c>
    </row>
    <row r="100" spans="1:18" ht="15.6" customHeight="1">
      <c r="A100" s="78"/>
      <c r="B100" s="15" t="s">
        <v>31</v>
      </c>
      <c r="C100" s="27">
        <v>88.7</v>
      </c>
      <c r="D100" s="27">
        <v>22.7</v>
      </c>
      <c r="E100" s="27">
        <v>22.1</v>
      </c>
      <c r="F100" s="27">
        <v>39.5</v>
      </c>
      <c r="G100" s="27">
        <v>156.1</v>
      </c>
      <c r="H100" s="27">
        <v>108.1</v>
      </c>
      <c r="I100" s="27">
        <v>77.3</v>
      </c>
      <c r="J100" s="27">
        <v>172.2</v>
      </c>
      <c r="K100" s="27">
        <v>11.4</v>
      </c>
      <c r="L100" s="27"/>
      <c r="M100" s="27"/>
      <c r="N100" s="27">
        <v>12</v>
      </c>
      <c r="O100" s="41">
        <f t="shared" si="6"/>
        <v>710.1</v>
      </c>
      <c r="P100" s="38">
        <v>94</v>
      </c>
      <c r="Q100" s="5">
        <f t="shared" si="5"/>
        <v>3.1333333333333333</v>
      </c>
      <c r="R100" s="61" t="s">
        <v>38</v>
      </c>
    </row>
    <row r="101" spans="1:18" ht="15.6" customHeight="1">
      <c r="A101" s="78"/>
      <c r="B101" s="15" t="s">
        <v>1</v>
      </c>
      <c r="C101" s="27">
        <v>130.1</v>
      </c>
      <c r="D101" s="27">
        <v>31.5</v>
      </c>
      <c r="E101" s="27">
        <v>36.799999999999997</v>
      </c>
      <c r="F101" s="27">
        <v>85.2</v>
      </c>
      <c r="G101" s="27">
        <v>163</v>
      </c>
      <c r="H101" s="27">
        <v>202.2</v>
      </c>
      <c r="I101" s="27">
        <v>95.5</v>
      </c>
      <c r="J101" s="27">
        <v>176</v>
      </c>
      <c r="K101" s="27">
        <v>20</v>
      </c>
      <c r="L101" s="27"/>
      <c r="M101" s="27">
        <v>1.2</v>
      </c>
      <c r="N101" s="27">
        <v>7.8</v>
      </c>
      <c r="O101" s="41">
        <f t="shared" si="6"/>
        <v>949.3</v>
      </c>
      <c r="P101" s="38">
        <v>86</v>
      </c>
      <c r="Q101" s="5">
        <f t="shared" si="5"/>
        <v>2.8666666666666667</v>
      </c>
      <c r="R101" s="61" t="s">
        <v>38</v>
      </c>
    </row>
    <row r="102" spans="1:18" ht="15.6" customHeight="1">
      <c r="A102" s="78"/>
      <c r="B102" s="15" t="s">
        <v>2</v>
      </c>
      <c r="C102" s="27">
        <v>111.3</v>
      </c>
      <c r="D102" s="27">
        <v>42.4</v>
      </c>
      <c r="E102" s="27">
        <v>76.8</v>
      </c>
      <c r="F102" s="27">
        <v>135.4</v>
      </c>
      <c r="G102" s="27">
        <v>216</v>
      </c>
      <c r="H102" s="27">
        <v>149</v>
      </c>
      <c r="I102" s="27">
        <v>102.1</v>
      </c>
      <c r="J102" s="27">
        <v>291.39999999999998</v>
      </c>
      <c r="K102" s="27">
        <v>23.8</v>
      </c>
      <c r="L102" s="27"/>
      <c r="M102" s="27"/>
      <c r="N102" s="27">
        <v>6.3</v>
      </c>
      <c r="O102" s="41">
        <f t="shared" si="6"/>
        <v>1154.5</v>
      </c>
      <c r="P102" s="38">
        <v>88</v>
      </c>
      <c r="Q102" s="5">
        <f t="shared" si="5"/>
        <v>2.9333333333333331</v>
      </c>
      <c r="R102" s="61" t="s">
        <v>38</v>
      </c>
    </row>
    <row r="103" spans="1:18" ht="15.6" customHeight="1">
      <c r="A103" s="78"/>
      <c r="B103" s="15" t="s">
        <v>3</v>
      </c>
      <c r="C103" s="27">
        <v>58</v>
      </c>
      <c r="D103" s="27">
        <v>33.200000000000003</v>
      </c>
      <c r="E103" s="27">
        <v>14.5</v>
      </c>
      <c r="F103" s="27">
        <v>31</v>
      </c>
      <c r="G103" s="27">
        <v>161.5</v>
      </c>
      <c r="H103" s="27">
        <v>134</v>
      </c>
      <c r="I103" s="27">
        <v>119</v>
      </c>
      <c r="J103" s="27">
        <v>166</v>
      </c>
      <c r="K103" s="27">
        <v>37</v>
      </c>
      <c r="L103" s="27"/>
      <c r="M103" s="27">
        <v>1</v>
      </c>
      <c r="N103" s="27">
        <v>1</v>
      </c>
      <c r="O103" s="41">
        <f t="shared" si="6"/>
        <v>756.2</v>
      </c>
      <c r="P103" s="38">
        <v>79</v>
      </c>
      <c r="Q103" s="5">
        <f t="shared" si="5"/>
        <v>2.6333333333333333</v>
      </c>
      <c r="R103" s="61" t="s">
        <v>38</v>
      </c>
    </row>
    <row r="104" spans="1:18" ht="15.6" customHeight="1">
      <c r="A104" s="78"/>
      <c r="B104" s="15" t="s">
        <v>17</v>
      </c>
      <c r="C104" s="27">
        <v>39</v>
      </c>
      <c r="D104" s="27">
        <v>17</v>
      </c>
      <c r="E104" s="27">
        <v>9.5</v>
      </c>
      <c r="F104" s="27">
        <v>32.5</v>
      </c>
      <c r="G104" s="27">
        <v>72.8</v>
      </c>
      <c r="H104" s="27">
        <v>87.5</v>
      </c>
      <c r="I104" s="27">
        <v>94.1</v>
      </c>
      <c r="J104" s="27">
        <v>210</v>
      </c>
      <c r="K104" s="27">
        <v>6</v>
      </c>
      <c r="L104" s="27"/>
      <c r="M104" s="27">
        <v>1.5</v>
      </c>
      <c r="N104" s="27">
        <v>1.5</v>
      </c>
      <c r="O104" s="41">
        <f t="shared" si="6"/>
        <v>571.4</v>
      </c>
      <c r="P104" s="38">
        <v>72</v>
      </c>
      <c r="Q104" s="5">
        <f t="shared" si="5"/>
        <v>2.4</v>
      </c>
      <c r="R104" s="61" t="s">
        <v>38</v>
      </c>
    </row>
    <row r="105" spans="1:18" ht="15.6" customHeight="1">
      <c r="A105" s="78"/>
      <c r="B105" s="15" t="s">
        <v>4</v>
      </c>
      <c r="C105" s="27">
        <v>47.2</v>
      </c>
      <c r="D105" s="27">
        <v>25.3</v>
      </c>
      <c r="E105" s="27">
        <v>14.2</v>
      </c>
      <c r="F105" s="27">
        <v>24</v>
      </c>
      <c r="G105" s="27">
        <v>109.3</v>
      </c>
      <c r="H105" s="27">
        <v>88.7</v>
      </c>
      <c r="I105" s="27">
        <v>84</v>
      </c>
      <c r="J105" s="27">
        <v>161.5</v>
      </c>
      <c r="K105" s="27">
        <v>5</v>
      </c>
      <c r="L105" s="27"/>
      <c r="M105" s="27"/>
      <c r="N105" s="27">
        <v>6.7</v>
      </c>
      <c r="O105" s="41">
        <f t="shared" si="6"/>
        <v>565.90000000000009</v>
      </c>
      <c r="P105" s="38">
        <v>71</v>
      </c>
      <c r="Q105" s="5">
        <f t="shared" si="5"/>
        <v>2.3666666666666667</v>
      </c>
      <c r="R105" s="61" t="s">
        <v>38</v>
      </c>
    </row>
    <row r="106" spans="1:18" ht="15.6" customHeight="1">
      <c r="A106" s="78"/>
      <c r="B106" s="15" t="s">
        <v>5</v>
      </c>
      <c r="C106" s="27">
        <v>40.5</v>
      </c>
      <c r="D106" s="27">
        <v>12</v>
      </c>
      <c r="E106" s="27">
        <v>9</v>
      </c>
      <c r="F106" s="27">
        <v>24.5</v>
      </c>
      <c r="G106" s="27">
        <v>93</v>
      </c>
      <c r="H106" s="27">
        <v>88.5</v>
      </c>
      <c r="I106" s="27">
        <v>59.6</v>
      </c>
      <c r="J106" s="27">
        <v>177.5</v>
      </c>
      <c r="K106" s="27">
        <v>19</v>
      </c>
      <c r="L106" s="27"/>
      <c r="M106" s="27"/>
      <c r="N106" s="27">
        <v>8</v>
      </c>
      <c r="O106" s="41">
        <f t="shared" si="6"/>
        <v>531.6</v>
      </c>
      <c r="P106" s="38">
        <v>72</v>
      </c>
      <c r="Q106" s="5">
        <f t="shared" si="5"/>
        <v>2.4</v>
      </c>
      <c r="R106" s="61" t="s">
        <v>38</v>
      </c>
    </row>
    <row r="107" spans="1:18" ht="15.6" customHeight="1" thickBot="1">
      <c r="A107" s="79"/>
      <c r="B107" s="16" t="s">
        <v>6</v>
      </c>
      <c r="C107" s="29">
        <v>65.900000000000006</v>
      </c>
      <c r="D107" s="29">
        <v>35.700000000000003</v>
      </c>
      <c r="E107" s="29">
        <v>28.6</v>
      </c>
      <c r="F107" s="29">
        <v>39.1</v>
      </c>
      <c r="G107" s="29">
        <v>177.9</v>
      </c>
      <c r="H107" s="29">
        <v>102.9</v>
      </c>
      <c r="I107" s="29">
        <v>79.099999999999994</v>
      </c>
      <c r="J107" s="29">
        <v>187.4</v>
      </c>
      <c r="K107" s="29">
        <v>33.5</v>
      </c>
      <c r="L107" s="29"/>
      <c r="M107" s="29">
        <v>1</v>
      </c>
      <c r="N107" s="29">
        <v>6.4</v>
      </c>
      <c r="O107" s="42">
        <f t="shared" si="6"/>
        <v>757.5</v>
      </c>
      <c r="P107" s="39">
        <v>94</v>
      </c>
      <c r="Q107" s="5">
        <f t="shared" si="5"/>
        <v>3.1333333333333333</v>
      </c>
      <c r="R107" s="61" t="s">
        <v>38</v>
      </c>
    </row>
    <row r="108" spans="1:18" ht="15.6" customHeight="1">
      <c r="A108" s="77" t="s">
        <v>44</v>
      </c>
      <c r="B108" s="14" t="s">
        <v>30</v>
      </c>
      <c r="C108" s="25">
        <v>89.3</v>
      </c>
      <c r="D108" s="25">
        <v>60.2</v>
      </c>
      <c r="E108" s="25">
        <v>47.9</v>
      </c>
      <c r="F108" s="25">
        <v>64</v>
      </c>
      <c r="G108" s="25">
        <v>111.2</v>
      </c>
      <c r="H108" s="25">
        <v>69.900000000000006</v>
      </c>
      <c r="I108" s="25">
        <v>80.099999999999994</v>
      </c>
      <c r="J108" s="25">
        <v>46.2</v>
      </c>
      <c r="K108" s="25">
        <v>26.8</v>
      </c>
      <c r="L108" s="25">
        <v>4</v>
      </c>
      <c r="M108" s="25">
        <v>0</v>
      </c>
      <c r="N108" s="25">
        <v>3.6</v>
      </c>
      <c r="O108" s="40">
        <f>SUM(C108:N108)</f>
        <v>603.20000000000005</v>
      </c>
      <c r="P108" s="37">
        <v>94</v>
      </c>
      <c r="Q108" s="5">
        <f t="shared" si="5"/>
        <v>3.1333333333333333</v>
      </c>
      <c r="R108" s="61" t="s">
        <v>38</v>
      </c>
    </row>
    <row r="109" spans="1:18" ht="15.6" customHeight="1">
      <c r="A109" s="78"/>
      <c r="B109" s="15" t="s">
        <v>31</v>
      </c>
      <c r="C109" s="27">
        <v>49.1</v>
      </c>
      <c r="D109" s="27">
        <v>42.3</v>
      </c>
      <c r="E109" s="27">
        <v>29.2</v>
      </c>
      <c r="F109" s="27">
        <v>26.6</v>
      </c>
      <c r="G109" s="27">
        <v>55.3</v>
      </c>
      <c r="H109" s="27">
        <v>29.9</v>
      </c>
      <c r="I109" s="27">
        <v>64.7</v>
      </c>
      <c r="J109" s="27">
        <v>30.6</v>
      </c>
      <c r="K109" s="27">
        <v>29.9</v>
      </c>
      <c r="L109" s="27">
        <v>5.6</v>
      </c>
      <c r="M109" s="27">
        <v>0</v>
      </c>
      <c r="N109" s="27">
        <v>3</v>
      </c>
      <c r="O109" s="41">
        <f t="shared" ref="O109:O116" si="7">SUM(C109:N109)</f>
        <v>366.20000000000005</v>
      </c>
      <c r="P109" s="38">
        <v>94</v>
      </c>
      <c r="Q109" s="5">
        <f t="shared" si="5"/>
        <v>3.1333333333333333</v>
      </c>
      <c r="R109" s="61" t="s">
        <v>38</v>
      </c>
    </row>
    <row r="110" spans="1:18" ht="15.6" customHeight="1">
      <c r="A110" s="78"/>
      <c r="B110" s="15" t="s">
        <v>1</v>
      </c>
      <c r="C110" s="27">
        <v>22.5</v>
      </c>
      <c r="D110" s="27">
        <v>65.5</v>
      </c>
      <c r="E110" s="27">
        <v>49</v>
      </c>
      <c r="F110" s="27">
        <v>84</v>
      </c>
      <c r="G110" s="27">
        <v>122.5</v>
      </c>
      <c r="H110" s="27">
        <v>59.5</v>
      </c>
      <c r="I110" s="27">
        <v>82</v>
      </c>
      <c r="J110" s="27">
        <v>44.5</v>
      </c>
      <c r="K110" s="27">
        <v>30</v>
      </c>
      <c r="L110" s="27">
        <v>4.5</v>
      </c>
      <c r="M110" s="27">
        <v>0</v>
      </c>
      <c r="N110" s="27">
        <v>4</v>
      </c>
      <c r="O110" s="41">
        <f t="shared" si="7"/>
        <v>568</v>
      </c>
      <c r="P110" s="38">
        <v>86</v>
      </c>
      <c r="Q110" s="5">
        <f t="shared" si="5"/>
        <v>2.8666666666666667</v>
      </c>
      <c r="R110" s="61" t="s">
        <v>38</v>
      </c>
    </row>
    <row r="111" spans="1:18" ht="15.6" customHeight="1">
      <c r="A111" s="78"/>
      <c r="B111" s="15" t="s">
        <v>2</v>
      </c>
      <c r="C111" s="27">
        <v>38.1</v>
      </c>
      <c r="D111" s="27">
        <v>166.8</v>
      </c>
      <c r="E111" s="27">
        <v>104.1</v>
      </c>
      <c r="F111" s="27">
        <v>163.4</v>
      </c>
      <c r="G111" s="27">
        <v>189.4</v>
      </c>
      <c r="H111" s="27">
        <v>108.8</v>
      </c>
      <c r="I111" s="27">
        <v>84.1</v>
      </c>
      <c r="J111" s="27">
        <v>31.5</v>
      </c>
      <c r="K111" s="27">
        <v>33.799999999999997</v>
      </c>
      <c r="L111" s="27">
        <v>4</v>
      </c>
      <c r="M111" s="27">
        <v>0</v>
      </c>
      <c r="N111" s="27">
        <v>0.5</v>
      </c>
      <c r="O111" s="41">
        <f t="shared" si="7"/>
        <v>924.49999999999989</v>
      </c>
      <c r="P111" s="38">
        <v>88</v>
      </c>
      <c r="Q111" s="5">
        <f t="shared" si="5"/>
        <v>2.9333333333333331</v>
      </c>
      <c r="R111" s="61" t="s">
        <v>38</v>
      </c>
    </row>
    <row r="112" spans="1:18" ht="15.6" customHeight="1">
      <c r="A112" s="78"/>
      <c r="B112" s="15" t="s">
        <v>3</v>
      </c>
      <c r="C112" s="27">
        <v>72.5</v>
      </c>
      <c r="D112" s="27">
        <v>70.5</v>
      </c>
      <c r="E112" s="27">
        <v>33</v>
      </c>
      <c r="F112" s="27">
        <v>40</v>
      </c>
      <c r="G112" s="27">
        <v>64</v>
      </c>
      <c r="H112" s="27">
        <v>48</v>
      </c>
      <c r="I112" s="27">
        <v>64</v>
      </c>
      <c r="J112" s="27">
        <v>76</v>
      </c>
      <c r="K112" s="27">
        <v>39</v>
      </c>
      <c r="L112" s="27">
        <v>1</v>
      </c>
      <c r="M112" s="27">
        <v>0</v>
      </c>
      <c r="N112" s="27">
        <v>3</v>
      </c>
      <c r="O112" s="41">
        <f t="shared" si="7"/>
        <v>511</v>
      </c>
      <c r="P112" s="38">
        <v>79</v>
      </c>
      <c r="Q112" s="5">
        <f t="shared" si="5"/>
        <v>2.6333333333333333</v>
      </c>
      <c r="R112" s="61" t="s">
        <v>38</v>
      </c>
    </row>
    <row r="113" spans="1:18" ht="15.6" customHeight="1">
      <c r="A113" s="78"/>
      <c r="B113" s="15" t="s">
        <v>17</v>
      </c>
      <c r="C113" s="27">
        <v>43</v>
      </c>
      <c r="D113" s="27">
        <v>46</v>
      </c>
      <c r="E113" s="27">
        <v>23.5</v>
      </c>
      <c r="F113" s="27">
        <v>23.5</v>
      </c>
      <c r="G113" s="27">
        <v>54</v>
      </c>
      <c r="H113" s="27">
        <v>29</v>
      </c>
      <c r="I113" s="27">
        <v>67</v>
      </c>
      <c r="J113" s="27">
        <v>36.5</v>
      </c>
      <c r="K113" s="27">
        <v>18.5</v>
      </c>
      <c r="L113" s="27">
        <v>4.5</v>
      </c>
      <c r="M113" s="27">
        <v>0</v>
      </c>
      <c r="N113" s="27">
        <v>1</v>
      </c>
      <c r="O113" s="41">
        <f t="shared" si="7"/>
        <v>346.5</v>
      </c>
      <c r="P113" s="38">
        <v>72</v>
      </c>
      <c r="Q113" s="5">
        <f t="shared" si="5"/>
        <v>2.4</v>
      </c>
      <c r="R113" s="61" t="s">
        <v>38</v>
      </c>
    </row>
    <row r="114" spans="1:18" ht="15.6" customHeight="1">
      <c r="A114" s="78"/>
      <c r="B114" s="15" t="s">
        <v>4</v>
      </c>
      <c r="C114" s="27">
        <v>35</v>
      </c>
      <c r="D114" s="27">
        <v>46</v>
      </c>
      <c r="E114" s="27">
        <v>24</v>
      </c>
      <c r="F114" s="27">
        <v>15.5</v>
      </c>
      <c r="G114" s="27">
        <v>57.5</v>
      </c>
      <c r="H114" s="27">
        <v>22</v>
      </c>
      <c r="I114" s="27">
        <v>63</v>
      </c>
      <c r="J114" s="27">
        <v>51</v>
      </c>
      <c r="K114" s="27">
        <v>27</v>
      </c>
      <c r="L114" s="27">
        <v>2</v>
      </c>
      <c r="M114" s="27">
        <v>0</v>
      </c>
      <c r="N114" s="27">
        <v>1.5</v>
      </c>
      <c r="O114" s="41">
        <f t="shared" si="7"/>
        <v>344.5</v>
      </c>
      <c r="P114" s="38">
        <v>71</v>
      </c>
      <c r="Q114" s="5">
        <f t="shared" si="5"/>
        <v>2.3666666666666667</v>
      </c>
      <c r="R114" s="61" t="s">
        <v>38</v>
      </c>
    </row>
    <row r="115" spans="1:18" ht="15.6" customHeight="1">
      <c r="A115" s="78"/>
      <c r="B115" s="15" t="s">
        <v>5</v>
      </c>
      <c r="C115" s="27">
        <v>55.5</v>
      </c>
      <c r="D115" s="27">
        <v>35.1</v>
      </c>
      <c r="E115" s="27">
        <v>33</v>
      </c>
      <c r="F115" s="27">
        <v>12.5</v>
      </c>
      <c r="G115" s="27">
        <v>45.5</v>
      </c>
      <c r="H115" s="27">
        <v>22</v>
      </c>
      <c r="I115" s="27">
        <v>66</v>
      </c>
      <c r="J115" s="27">
        <v>56.5</v>
      </c>
      <c r="K115" s="27">
        <v>53.5</v>
      </c>
      <c r="L115" s="27">
        <v>0</v>
      </c>
      <c r="M115" s="27">
        <v>0</v>
      </c>
      <c r="N115" s="27">
        <v>1.5</v>
      </c>
      <c r="O115" s="41">
        <f t="shared" si="7"/>
        <v>381.1</v>
      </c>
      <c r="P115" s="38">
        <v>72</v>
      </c>
      <c r="Q115" s="5">
        <f t="shared" si="5"/>
        <v>2.4</v>
      </c>
      <c r="R115" s="61" t="s">
        <v>38</v>
      </c>
    </row>
    <row r="116" spans="1:18" ht="15.6" customHeight="1" thickBot="1">
      <c r="A116" s="79"/>
      <c r="B116" s="16" t="s">
        <v>6</v>
      </c>
      <c r="C116" s="29">
        <v>55.1</v>
      </c>
      <c r="D116" s="29">
        <v>53.7</v>
      </c>
      <c r="E116" s="29">
        <v>32.6</v>
      </c>
      <c r="F116" s="29">
        <v>34.9</v>
      </c>
      <c r="G116" s="29">
        <v>56.2</v>
      </c>
      <c r="H116" s="29">
        <v>35.700000000000003</v>
      </c>
      <c r="I116" s="29">
        <v>88.4</v>
      </c>
      <c r="J116" s="29">
        <v>59.1</v>
      </c>
      <c r="K116" s="29">
        <v>41.5</v>
      </c>
      <c r="L116" s="29">
        <v>1.3</v>
      </c>
      <c r="M116" s="29">
        <v>0</v>
      </c>
      <c r="N116" s="29">
        <v>2</v>
      </c>
      <c r="O116" s="42">
        <f t="shared" si="7"/>
        <v>460.50000000000006</v>
      </c>
      <c r="P116" s="39">
        <v>94</v>
      </c>
      <c r="Q116" s="5">
        <f t="shared" si="5"/>
        <v>3.1333333333333333</v>
      </c>
      <c r="R116" s="61" t="s">
        <v>38</v>
      </c>
    </row>
    <row r="117" spans="1:18" ht="15.6" customHeight="1">
      <c r="A117" s="77" t="s">
        <v>45</v>
      </c>
      <c r="B117" s="14" t="s">
        <v>30</v>
      </c>
      <c r="C117" s="25">
        <v>36.4</v>
      </c>
      <c r="D117" s="25">
        <v>83.3</v>
      </c>
      <c r="E117" s="25">
        <v>56.5</v>
      </c>
      <c r="F117" s="25">
        <v>61.2</v>
      </c>
      <c r="G117" s="25">
        <v>59.3</v>
      </c>
      <c r="H117" s="25">
        <v>139.19999999999999</v>
      </c>
      <c r="I117" s="25">
        <v>55.4</v>
      </c>
      <c r="J117" s="25">
        <v>38.700000000000003</v>
      </c>
      <c r="K117" s="25">
        <v>42.7</v>
      </c>
      <c r="L117" s="25">
        <v>4.2</v>
      </c>
      <c r="M117" s="25">
        <v>0</v>
      </c>
      <c r="N117" s="25">
        <v>0</v>
      </c>
      <c r="O117" s="40">
        <f>SUM(C117:N117)</f>
        <v>576.90000000000009</v>
      </c>
      <c r="P117" s="37">
        <v>89</v>
      </c>
      <c r="Q117" s="5">
        <f t="shared" si="5"/>
        <v>2.9666666666666668</v>
      </c>
      <c r="R117" s="61" t="s">
        <v>38</v>
      </c>
    </row>
    <row r="118" spans="1:18" ht="15.6" customHeight="1">
      <c r="A118" s="78"/>
      <c r="B118" s="15" t="s">
        <v>31</v>
      </c>
      <c r="C118" s="27">
        <v>16.8</v>
      </c>
      <c r="D118" s="27">
        <v>65.3</v>
      </c>
      <c r="E118" s="27">
        <v>95.8</v>
      </c>
      <c r="F118" s="27">
        <v>50.3</v>
      </c>
      <c r="G118" s="27">
        <v>49.3</v>
      </c>
      <c r="H118" s="27">
        <v>102.2</v>
      </c>
      <c r="I118" s="27">
        <v>36.799999999999997</v>
      </c>
      <c r="J118" s="27">
        <v>18.2</v>
      </c>
      <c r="K118" s="27">
        <v>27.5</v>
      </c>
      <c r="L118" s="27">
        <v>1.3</v>
      </c>
      <c r="M118" s="27">
        <v>0</v>
      </c>
      <c r="N118" s="27">
        <v>0</v>
      </c>
      <c r="O118" s="41">
        <f t="shared" ref="O118:O125" si="8">SUM(C118:N118)</f>
        <v>463.5</v>
      </c>
      <c r="P118" s="38">
        <v>70</v>
      </c>
      <c r="Q118" s="5">
        <f t="shared" si="5"/>
        <v>2.3333333333333335</v>
      </c>
      <c r="R118" s="61" t="s">
        <v>38</v>
      </c>
    </row>
    <row r="119" spans="1:18" ht="15.6" customHeight="1">
      <c r="A119" s="78"/>
      <c r="B119" s="15" t="s">
        <v>1</v>
      </c>
      <c r="C119" s="27">
        <v>51.5</v>
      </c>
      <c r="D119" s="27">
        <v>106</v>
      </c>
      <c r="E119" s="27">
        <v>112</v>
      </c>
      <c r="F119" s="27">
        <v>85</v>
      </c>
      <c r="G119" s="27">
        <v>70</v>
      </c>
      <c r="H119" s="27">
        <v>165</v>
      </c>
      <c r="I119" s="27">
        <v>43.5</v>
      </c>
      <c r="J119" s="27">
        <v>35.5</v>
      </c>
      <c r="K119" s="27">
        <v>36.799999999999997</v>
      </c>
      <c r="L119" s="27">
        <v>4</v>
      </c>
      <c r="M119" s="27">
        <v>0</v>
      </c>
      <c r="N119" s="27">
        <v>0</v>
      </c>
      <c r="O119" s="41">
        <f t="shared" si="8"/>
        <v>709.3</v>
      </c>
      <c r="P119" s="38">
        <v>72</v>
      </c>
      <c r="Q119" s="5">
        <f t="shared" si="5"/>
        <v>2.4</v>
      </c>
      <c r="R119" s="61" t="s">
        <v>38</v>
      </c>
    </row>
    <row r="120" spans="1:18" ht="15.6" customHeight="1">
      <c r="A120" s="78"/>
      <c r="B120" s="15" t="s">
        <v>2</v>
      </c>
      <c r="C120" s="27">
        <v>67.5</v>
      </c>
      <c r="D120" s="27">
        <v>186.5</v>
      </c>
      <c r="E120" s="27">
        <v>179.1</v>
      </c>
      <c r="F120" s="27">
        <v>127.8</v>
      </c>
      <c r="G120" s="27">
        <v>84.5</v>
      </c>
      <c r="H120" s="27">
        <v>171.6</v>
      </c>
      <c r="I120" s="27">
        <v>61.2</v>
      </c>
      <c r="J120" s="27">
        <v>55.3</v>
      </c>
      <c r="K120" s="27">
        <v>29.7</v>
      </c>
      <c r="L120" s="27">
        <v>4</v>
      </c>
      <c r="M120" s="27">
        <v>0</v>
      </c>
      <c r="N120" s="27">
        <v>0</v>
      </c>
      <c r="O120" s="41">
        <f t="shared" si="8"/>
        <v>967.2</v>
      </c>
      <c r="P120" s="38">
        <v>90</v>
      </c>
      <c r="Q120" s="5">
        <f t="shared" si="5"/>
        <v>3</v>
      </c>
      <c r="R120" s="61" t="s">
        <v>38</v>
      </c>
    </row>
    <row r="121" spans="1:18" ht="15.6" customHeight="1">
      <c r="A121" s="78"/>
      <c r="B121" s="15" t="s">
        <v>3</v>
      </c>
      <c r="C121" s="27">
        <v>41</v>
      </c>
      <c r="D121" s="27">
        <v>92</v>
      </c>
      <c r="E121" s="27">
        <v>69</v>
      </c>
      <c r="F121" s="27">
        <v>48</v>
      </c>
      <c r="G121" s="27">
        <v>68</v>
      </c>
      <c r="H121" s="27">
        <v>121</v>
      </c>
      <c r="I121" s="27">
        <v>38</v>
      </c>
      <c r="J121" s="27">
        <v>73</v>
      </c>
      <c r="K121" s="27">
        <v>67</v>
      </c>
      <c r="L121" s="27">
        <v>15</v>
      </c>
      <c r="M121" s="27">
        <v>0</v>
      </c>
      <c r="N121" s="27">
        <v>0</v>
      </c>
      <c r="O121" s="41">
        <f t="shared" si="8"/>
        <v>632</v>
      </c>
      <c r="P121" s="38">
        <v>71</v>
      </c>
      <c r="Q121" s="5">
        <f t="shared" si="5"/>
        <v>2.3666666666666667</v>
      </c>
      <c r="R121" s="61" t="s">
        <v>38</v>
      </c>
    </row>
    <row r="122" spans="1:18" ht="15.6" customHeight="1">
      <c r="A122" s="78"/>
      <c r="B122" s="15" t="s">
        <v>17</v>
      </c>
      <c r="C122" s="27">
        <v>64</v>
      </c>
      <c r="D122" s="27">
        <v>57</v>
      </c>
      <c r="E122" s="27">
        <v>37</v>
      </c>
      <c r="F122" s="27">
        <v>27</v>
      </c>
      <c r="G122" s="27">
        <v>35</v>
      </c>
      <c r="H122" s="27">
        <v>73</v>
      </c>
      <c r="I122" s="27">
        <v>28</v>
      </c>
      <c r="J122" s="27">
        <v>71.5</v>
      </c>
      <c r="K122" s="27">
        <v>37.5</v>
      </c>
      <c r="L122" s="27">
        <v>6.5</v>
      </c>
      <c r="M122" s="27">
        <v>0</v>
      </c>
      <c r="N122" s="27">
        <v>0</v>
      </c>
      <c r="O122" s="41">
        <f t="shared" si="8"/>
        <v>436.5</v>
      </c>
      <c r="P122" s="38">
        <v>61</v>
      </c>
      <c r="Q122" s="5">
        <f t="shared" si="5"/>
        <v>2.0333333333333332</v>
      </c>
      <c r="R122" s="61" t="s">
        <v>38</v>
      </c>
    </row>
    <row r="123" spans="1:18" ht="15.6" customHeight="1">
      <c r="A123" s="78"/>
      <c r="B123" s="15" t="s">
        <v>4</v>
      </c>
      <c r="C123" s="27">
        <v>36</v>
      </c>
      <c r="D123" s="27">
        <v>51</v>
      </c>
      <c r="E123" s="27">
        <v>24</v>
      </c>
      <c r="F123" s="27">
        <v>26</v>
      </c>
      <c r="G123" s="27">
        <v>44</v>
      </c>
      <c r="H123" s="27">
        <v>86</v>
      </c>
      <c r="I123" s="27">
        <v>21.5</v>
      </c>
      <c r="J123" s="27">
        <v>60.5</v>
      </c>
      <c r="K123" s="27">
        <v>47.5</v>
      </c>
      <c r="L123" s="27">
        <v>4.5</v>
      </c>
      <c r="M123" s="27">
        <v>0</v>
      </c>
      <c r="N123" s="27">
        <v>0</v>
      </c>
      <c r="O123" s="41">
        <f t="shared" si="8"/>
        <v>401</v>
      </c>
      <c r="P123" s="38">
        <v>55</v>
      </c>
      <c r="Q123" s="5">
        <f t="shared" si="5"/>
        <v>1.8333333333333333</v>
      </c>
      <c r="R123" s="61" t="s">
        <v>38</v>
      </c>
    </row>
    <row r="124" spans="1:18" ht="15.6" customHeight="1">
      <c r="A124" s="78"/>
      <c r="B124" s="15" t="s">
        <v>5</v>
      </c>
      <c r="C124" s="27">
        <v>27.5</v>
      </c>
      <c r="D124" s="27">
        <v>53.5</v>
      </c>
      <c r="E124" s="27">
        <v>36</v>
      </c>
      <c r="F124" s="27">
        <v>26</v>
      </c>
      <c r="G124" s="27">
        <v>47.5</v>
      </c>
      <c r="H124" s="27">
        <v>88.5</v>
      </c>
      <c r="I124" s="27">
        <v>29.5</v>
      </c>
      <c r="J124" s="27">
        <v>54</v>
      </c>
      <c r="K124" s="27">
        <v>54.5</v>
      </c>
      <c r="L124" s="27">
        <v>10.5</v>
      </c>
      <c r="M124" s="27">
        <v>0</v>
      </c>
      <c r="N124" s="27">
        <v>0</v>
      </c>
      <c r="O124" s="41">
        <f t="shared" si="8"/>
        <v>427.5</v>
      </c>
      <c r="P124" s="38">
        <v>64</v>
      </c>
      <c r="Q124" s="5">
        <f t="shared" si="5"/>
        <v>2.1333333333333333</v>
      </c>
      <c r="R124" s="61" t="s">
        <v>38</v>
      </c>
    </row>
    <row r="125" spans="1:18" ht="15.6" customHeight="1" thickBot="1">
      <c r="A125" s="79"/>
      <c r="B125" s="16" t="s">
        <v>6</v>
      </c>
      <c r="C125" s="29">
        <v>37.700000000000003</v>
      </c>
      <c r="D125" s="29">
        <v>79.099999999999994</v>
      </c>
      <c r="E125" s="29">
        <v>83.3</v>
      </c>
      <c r="F125" s="29">
        <v>49.6</v>
      </c>
      <c r="G125" s="29">
        <v>62.7</v>
      </c>
      <c r="H125" s="29">
        <v>106</v>
      </c>
      <c r="I125" s="29">
        <v>46.5</v>
      </c>
      <c r="J125" s="29">
        <v>43.1</v>
      </c>
      <c r="K125" s="29">
        <v>40.5</v>
      </c>
      <c r="L125" s="29">
        <v>6.2</v>
      </c>
      <c r="M125" s="29">
        <v>0</v>
      </c>
      <c r="N125" s="29">
        <v>0</v>
      </c>
      <c r="O125" s="42">
        <f t="shared" si="8"/>
        <v>554.70000000000005</v>
      </c>
      <c r="P125" s="39">
        <v>80</v>
      </c>
      <c r="Q125" s="5">
        <f t="shared" si="5"/>
        <v>2.6666666666666665</v>
      </c>
      <c r="R125" s="61" t="s">
        <v>38</v>
      </c>
    </row>
    <row r="126" spans="1:18" ht="15.6" customHeight="1">
      <c r="A126" s="77" t="s">
        <v>46</v>
      </c>
      <c r="B126" s="14" t="s">
        <v>30</v>
      </c>
      <c r="C126" s="43">
        <v>20.299999999999997</v>
      </c>
      <c r="D126" s="25">
        <v>113.49999999999999</v>
      </c>
      <c r="E126" s="25">
        <v>110.00000000000001</v>
      </c>
      <c r="F126" s="25">
        <v>187.79999999999998</v>
      </c>
      <c r="G126" s="25">
        <v>74.5</v>
      </c>
      <c r="H126" s="25">
        <v>187.20000000000002</v>
      </c>
      <c r="I126" s="25">
        <v>64.2</v>
      </c>
      <c r="J126" s="25">
        <v>136.80000000000001</v>
      </c>
      <c r="K126" s="25">
        <v>2</v>
      </c>
      <c r="L126" s="25">
        <v>0</v>
      </c>
      <c r="M126" s="25">
        <v>0</v>
      </c>
      <c r="N126" s="25">
        <v>0</v>
      </c>
      <c r="O126" s="40">
        <f>SUM(C126:N126)</f>
        <v>896.30000000000018</v>
      </c>
      <c r="P126" s="37">
        <v>89</v>
      </c>
      <c r="Q126" s="5">
        <f t="shared" si="5"/>
        <v>2.9666666666666668</v>
      </c>
      <c r="R126" s="61" t="s">
        <v>38</v>
      </c>
    </row>
    <row r="127" spans="1:18" ht="15.6" customHeight="1">
      <c r="A127" s="78"/>
      <c r="B127" s="15" t="s">
        <v>31</v>
      </c>
      <c r="C127" s="44">
        <v>10.799999999999999</v>
      </c>
      <c r="D127" s="45">
        <v>185.89999999999998</v>
      </c>
      <c r="E127" s="45">
        <v>121</v>
      </c>
      <c r="F127" s="45">
        <v>121.9</v>
      </c>
      <c r="G127" s="45">
        <v>57.900000000000006</v>
      </c>
      <c r="H127" s="45">
        <v>129.1</v>
      </c>
      <c r="I127" s="45">
        <v>54.5</v>
      </c>
      <c r="J127" s="45">
        <v>96.3</v>
      </c>
      <c r="K127" s="45">
        <v>1.5</v>
      </c>
      <c r="L127" s="27">
        <v>0</v>
      </c>
      <c r="M127" s="27">
        <v>0</v>
      </c>
      <c r="N127" s="27">
        <v>0</v>
      </c>
      <c r="O127" s="41">
        <f t="shared" ref="O127:O134" si="9">SUM(C127:N127)</f>
        <v>778.9</v>
      </c>
      <c r="P127" s="38">
        <v>70</v>
      </c>
      <c r="Q127" s="5">
        <f t="shared" si="5"/>
        <v>2.3333333333333335</v>
      </c>
      <c r="R127" s="61" t="s">
        <v>38</v>
      </c>
    </row>
    <row r="128" spans="1:18" ht="15.6" customHeight="1">
      <c r="A128" s="78"/>
      <c r="B128" s="15" t="s">
        <v>1</v>
      </c>
      <c r="C128" s="44">
        <v>50</v>
      </c>
      <c r="D128" s="27">
        <v>193.5</v>
      </c>
      <c r="E128" s="27">
        <v>105</v>
      </c>
      <c r="F128" s="27">
        <v>194</v>
      </c>
      <c r="G128" s="27">
        <v>86.5</v>
      </c>
      <c r="H128" s="27">
        <v>234</v>
      </c>
      <c r="I128" s="27">
        <v>65</v>
      </c>
      <c r="J128" s="27">
        <v>67.5</v>
      </c>
      <c r="K128" s="27">
        <v>1</v>
      </c>
      <c r="L128" s="27">
        <v>0</v>
      </c>
      <c r="M128" s="27">
        <v>0</v>
      </c>
      <c r="N128" s="27">
        <v>0</v>
      </c>
      <c r="O128" s="41">
        <f t="shared" si="9"/>
        <v>996.5</v>
      </c>
      <c r="P128" s="38">
        <v>72</v>
      </c>
      <c r="Q128" s="5">
        <f t="shared" si="5"/>
        <v>2.4</v>
      </c>
      <c r="R128" s="61" t="s">
        <v>38</v>
      </c>
    </row>
    <row r="129" spans="1:18" ht="15.6" customHeight="1">
      <c r="A129" s="78"/>
      <c r="B129" s="15" t="s">
        <v>2</v>
      </c>
      <c r="C129" s="44">
        <v>67.3</v>
      </c>
      <c r="D129" s="27">
        <v>208.9</v>
      </c>
      <c r="E129" s="27">
        <v>134.1</v>
      </c>
      <c r="F129" s="27">
        <v>329.5</v>
      </c>
      <c r="G129" s="27">
        <v>138.5</v>
      </c>
      <c r="H129" s="27">
        <v>404.8</v>
      </c>
      <c r="I129" s="27">
        <v>73.5</v>
      </c>
      <c r="J129" s="27">
        <v>89.5</v>
      </c>
      <c r="K129" s="27">
        <v>5</v>
      </c>
      <c r="L129" s="27">
        <v>0</v>
      </c>
      <c r="M129" s="27">
        <v>0</v>
      </c>
      <c r="N129" s="27">
        <v>0</v>
      </c>
      <c r="O129" s="41">
        <f t="shared" si="9"/>
        <v>1451.1</v>
      </c>
      <c r="P129" s="38">
        <v>90</v>
      </c>
      <c r="Q129" s="5">
        <f t="shared" si="5"/>
        <v>3</v>
      </c>
      <c r="R129" s="61" t="s">
        <v>38</v>
      </c>
    </row>
    <row r="130" spans="1:18" ht="15.6" customHeight="1">
      <c r="A130" s="78"/>
      <c r="B130" s="15" t="s">
        <v>3</v>
      </c>
      <c r="C130" s="44">
        <v>14</v>
      </c>
      <c r="D130" s="27">
        <v>193</v>
      </c>
      <c r="E130" s="27">
        <v>145</v>
      </c>
      <c r="F130" s="27">
        <v>130</v>
      </c>
      <c r="G130" s="27">
        <v>79</v>
      </c>
      <c r="H130" s="27">
        <v>138</v>
      </c>
      <c r="I130" s="27">
        <v>105</v>
      </c>
      <c r="J130" s="27">
        <v>96</v>
      </c>
      <c r="K130" s="27">
        <v>16</v>
      </c>
      <c r="L130" s="27">
        <v>0</v>
      </c>
      <c r="M130" s="27">
        <v>0</v>
      </c>
      <c r="N130" s="27">
        <v>0</v>
      </c>
      <c r="O130" s="41">
        <f t="shared" si="9"/>
        <v>916</v>
      </c>
      <c r="P130" s="38">
        <v>71</v>
      </c>
      <c r="Q130" s="5">
        <f t="shared" si="5"/>
        <v>2.3666666666666667</v>
      </c>
      <c r="R130" s="61" t="s">
        <v>38</v>
      </c>
    </row>
    <row r="131" spans="1:18" ht="15.6" customHeight="1">
      <c r="A131" s="78"/>
      <c r="B131" s="15" t="s">
        <v>17</v>
      </c>
      <c r="C131" s="44">
        <v>13</v>
      </c>
      <c r="D131" s="27">
        <v>226.7</v>
      </c>
      <c r="E131" s="27">
        <v>108.5</v>
      </c>
      <c r="F131" s="27">
        <v>109</v>
      </c>
      <c r="G131" s="27">
        <v>37</v>
      </c>
      <c r="H131" s="27">
        <v>90.5</v>
      </c>
      <c r="I131" s="27">
        <v>44</v>
      </c>
      <c r="J131" s="27">
        <v>106</v>
      </c>
      <c r="K131" s="27">
        <v>8</v>
      </c>
      <c r="L131" s="27">
        <v>10</v>
      </c>
      <c r="M131" s="27">
        <v>0</v>
      </c>
      <c r="N131" s="27">
        <v>0</v>
      </c>
      <c r="O131" s="41">
        <f t="shared" si="9"/>
        <v>752.7</v>
      </c>
      <c r="P131" s="38">
        <v>61</v>
      </c>
      <c r="Q131" s="5">
        <f t="shared" si="5"/>
        <v>2.0333333333333332</v>
      </c>
      <c r="R131" s="61" t="s">
        <v>38</v>
      </c>
    </row>
    <row r="132" spans="1:18" ht="15.6" customHeight="1">
      <c r="A132" s="78"/>
      <c r="B132" s="15" t="s">
        <v>4</v>
      </c>
      <c r="C132" s="44">
        <v>12</v>
      </c>
      <c r="D132" s="27">
        <v>133.5</v>
      </c>
      <c r="E132" s="27">
        <v>121</v>
      </c>
      <c r="F132" s="27">
        <v>111</v>
      </c>
      <c r="G132" s="27">
        <v>41.5</v>
      </c>
      <c r="H132" s="27">
        <v>71.5</v>
      </c>
      <c r="I132" s="27">
        <v>40.5</v>
      </c>
      <c r="J132" s="27">
        <v>104</v>
      </c>
      <c r="K132" s="27">
        <v>12</v>
      </c>
      <c r="L132" s="27">
        <v>0</v>
      </c>
      <c r="M132" s="27">
        <v>0</v>
      </c>
      <c r="N132" s="27">
        <v>0</v>
      </c>
      <c r="O132" s="41">
        <f t="shared" si="9"/>
        <v>647</v>
      </c>
      <c r="P132" s="38">
        <v>55</v>
      </c>
      <c r="Q132" s="5">
        <f t="shared" si="5"/>
        <v>1.8333333333333333</v>
      </c>
      <c r="R132" s="61" t="s">
        <v>38</v>
      </c>
    </row>
    <row r="133" spans="1:18" ht="15.6" customHeight="1">
      <c r="A133" s="78"/>
      <c r="B133" s="15" t="s">
        <v>5</v>
      </c>
      <c r="C133" s="44">
        <v>8</v>
      </c>
      <c r="D133" s="27">
        <v>145.5</v>
      </c>
      <c r="E133" s="27">
        <v>113.5</v>
      </c>
      <c r="F133" s="27">
        <v>108.9</v>
      </c>
      <c r="G133" s="27">
        <v>48.5</v>
      </c>
      <c r="H133" s="27">
        <v>113</v>
      </c>
      <c r="I133" s="27">
        <v>38.5</v>
      </c>
      <c r="J133" s="27">
        <v>55.5</v>
      </c>
      <c r="K133" s="27">
        <v>11</v>
      </c>
      <c r="L133" s="27">
        <v>2</v>
      </c>
      <c r="M133" s="27">
        <v>0</v>
      </c>
      <c r="N133" s="27">
        <v>0</v>
      </c>
      <c r="O133" s="41">
        <f t="shared" si="9"/>
        <v>644.4</v>
      </c>
      <c r="P133" s="38">
        <v>64</v>
      </c>
      <c r="Q133" s="5">
        <f t="shared" si="5"/>
        <v>2.1333333333333333</v>
      </c>
      <c r="R133" s="61" t="s">
        <v>38</v>
      </c>
    </row>
    <row r="134" spans="1:18" ht="15.6" customHeight="1" thickBot="1">
      <c r="A134" s="79"/>
      <c r="B134" s="16" t="s">
        <v>6</v>
      </c>
      <c r="C134" s="46">
        <v>21.6</v>
      </c>
      <c r="D134" s="29">
        <v>159.60000000000002</v>
      </c>
      <c r="E134" s="29">
        <v>161</v>
      </c>
      <c r="F134" s="29">
        <v>119.3</v>
      </c>
      <c r="G134" s="29">
        <v>63.199999999999996</v>
      </c>
      <c r="H134" s="29">
        <v>149.1</v>
      </c>
      <c r="I134" s="29">
        <v>90</v>
      </c>
      <c r="J134" s="29">
        <v>67</v>
      </c>
      <c r="K134" s="29">
        <v>26</v>
      </c>
      <c r="L134" s="29">
        <v>0</v>
      </c>
      <c r="M134" s="29">
        <v>0</v>
      </c>
      <c r="N134" s="29">
        <v>0</v>
      </c>
      <c r="O134" s="42">
        <f t="shared" si="9"/>
        <v>856.80000000000007</v>
      </c>
      <c r="P134" s="39">
        <v>80</v>
      </c>
      <c r="Q134" s="5">
        <f t="shared" si="5"/>
        <v>2.6666666666666665</v>
      </c>
      <c r="R134" s="61" t="s">
        <v>38</v>
      </c>
    </row>
    <row r="135" spans="1:18" s="13" customFormat="1" ht="15.6" customHeight="1" thickBot="1">
      <c r="A135" s="74" t="s">
        <v>53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6"/>
      <c r="Q135" s="12"/>
    </row>
    <row r="136" spans="1:18" ht="7.8" customHeight="1" thickBot="1">
      <c r="A136" s="10"/>
      <c r="B136" s="10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8" s="9" customFormat="1" ht="15.6" customHeight="1" thickBot="1">
      <c r="A137" s="21" t="s">
        <v>33</v>
      </c>
      <c r="B137" s="22" t="s">
        <v>0</v>
      </c>
      <c r="C137" s="23" t="s">
        <v>8</v>
      </c>
      <c r="D137" s="23" t="s">
        <v>9</v>
      </c>
      <c r="E137" s="23" t="s">
        <v>10</v>
      </c>
      <c r="F137" s="23" t="s">
        <v>11</v>
      </c>
      <c r="G137" s="23" t="s">
        <v>15</v>
      </c>
      <c r="H137" s="23" t="s">
        <v>16</v>
      </c>
      <c r="I137" s="23" t="s">
        <v>12</v>
      </c>
      <c r="J137" s="23" t="s">
        <v>13</v>
      </c>
      <c r="K137" s="23" t="s">
        <v>20</v>
      </c>
      <c r="L137" s="23" t="s">
        <v>14</v>
      </c>
      <c r="M137" s="23" t="s">
        <v>19</v>
      </c>
      <c r="N137" s="23" t="s">
        <v>7</v>
      </c>
      <c r="O137" s="23" t="s">
        <v>18</v>
      </c>
      <c r="P137" s="24" t="s">
        <v>36</v>
      </c>
      <c r="Q137" s="8"/>
    </row>
    <row r="138" spans="1:18" ht="15.6" customHeight="1">
      <c r="A138" s="77" t="s">
        <v>47</v>
      </c>
      <c r="B138" s="14" t="s">
        <v>30</v>
      </c>
      <c r="C138" s="40">
        <v>74.600000000000009</v>
      </c>
      <c r="D138" s="40">
        <v>78</v>
      </c>
      <c r="E138" s="40">
        <v>42.599999999999994</v>
      </c>
      <c r="F138" s="40">
        <v>90.4</v>
      </c>
      <c r="G138" s="40">
        <v>107.80000000000001</v>
      </c>
      <c r="H138" s="40">
        <v>148.29999999999998</v>
      </c>
      <c r="I138" s="40">
        <v>79.900000000000006</v>
      </c>
      <c r="J138" s="40">
        <v>51.8</v>
      </c>
      <c r="K138" s="40">
        <v>11.600000000000001</v>
      </c>
      <c r="L138" s="40">
        <v>0</v>
      </c>
      <c r="M138" s="40">
        <v>5.6</v>
      </c>
      <c r="N138" s="40">
        <v>87.3</v>
      </c>
      <c r="O138" s="40">
        <f>SUM(C138:N138)</f>
        <v>777.9</v>
      </c>
      <c r="P138" s="37">
        <v>89</v>
      </c>
      <c r="Q138" s="5">
        <f t="shared" ref="Q138:Q146" si="10">P138/30</f>
        <v>2.9666666666666668</v>
      </c>
      <c r="R138" s="61" t="s">
        <v>38</v>
      </c>
    </row>
    <row r="139" spans="1:18" ht="15.6" customHeight="1">
      <c r="A139" s="78"/>
      <c r="B139" s="15" t="s">
        <v>31</v>
      </c>
      <c r="C139" s="41">
        <v>51.800000000000004</v>
      </c>
      <c r="D139" s="41">
        <v>67.5</v>
      </c>
      <c r="E139" s="41">
        <v>35.200000000000003</v>
      </c>
      <c r="F139" s="41">
        <v>33.200000000000003</v>
      </c>
      <c r="G139" s="41">
        <v>64.399999999999991</v>
      </c>
      <c r="H139" s="41">
        <v>91.7</v>
      </c>
      <c r="I139" s="41">
        <v>52</v>
      </c>
      <c r="J139" s="41">
        <v>38.5</v>
      </c>
      <c r="K139" s="41">
        <v>4.3</v>
      </c>
      <c r="L139" s="41">
        <v>0</v>
      </c>
      <c r="M139" s="41">
        <v>0</v>
      </c>
      <c r="N139" s="41">
        <v>46</v>
      </c>
      <c r="O139" s="41">
        <f t="shared" ref="O139:O155" si="11">SUM(C139:N139)</f>
        <v>484.59999999999997</v>
      </c>
      <c r="P139" s="38">
        <v>70</v>
      </c>
      <c r="Q139" s="5">
        <f t="shared" si="10"/>
        <v>2.3333333333333335</v>
      </c>
      <c r="R139" s="61" t="s">
        <v>38</v>
      </c>
    </row>
    <row r="140" spans="1:18" ht="15.6" customHeight="1">
      <c r="A140" s="78"/>
      <c r="B140" s="15" t="s">
        <v>1</v>
      </c>
      <c r="C140" s="41">
        <v>101</v>
      </c>
      <c r="D140" s="41">
        <v>58.5</v>
      </c>
      <c r="E140" s="41">
        <v>70</v>
      </c>
      <c r="F140" s="41">
        <v>85</v>
      </c>
      <c r="G140" s="41">
        <v>108.5</v>
      </c>
      <c r="H140" s="41">
        <v>173</v>
      </c>
      <c r="I140" s="41">
        <v>77.599999999999994</v>
      </c>
      <c r="J140" s="41">
        <v>47.5</v>
      </c>
      <c r="K140" s="41">
        <v>18.5</v>
      </c>
      <c r="L140" s="41">
        <v>0</v>
      </c>
      <c r="M140" s="41">
        <v>2.9</v>
      </c>
      <c r="N140" s="41">
        <v>47</v>
      </c>
      <c r="O140" s="41">
        <f t="shared" si="11"/>
        <v>789.5</v>
      </c>
      <c r="P140" s="38">
        <v>72</v>
      </c>
      <c r="Q140" s="5">
        <f t="shared" si="10"/>
        <v>2.4</v>
      </c>
      <c r="R140" s="61" t="s">
        <v>38</v>
      </c>
    </row>
    <row r="141" spans="1:18" ht="15.6" customHeight="1">
      <c r="A141" s="78"/>
      <c r="B141" s="15" t="s">
        <v>2</v>
      </c>
      <c r="C141" s="41">
        <v>132</v>
      </c>
      <c r="D141" s="41">
        <v>95.1</v>
      </c>
      <c r="E141" s="41">
        <v>71.5</v>
      </c>
      <c r="F141" s="41">
        <v>121.5</v>
      </c>
      <c r="G141" s="41">
        <v>185.5</v>
      </c>
      <c r="H141" s="41">
        <v>197.5</v>
      </c>
      <c r="I141" s="41">
        <v>117</v>
      </c>
      <c r="J141" s="41">
        <v>85</v>
      </c>
      <c r="K141" s="41">
        <v>38</v>
      </c>
      <c r="L141" s="41">
        <v>0</v>
      </c>
      <c r="M141" s="41">
        <v>0</v>
      </c>
      <c r="N141" s="41">
        <v>87.5</v>
      </c>
      <c r="O141" s="41">
        <f t="shared" si="11"/>
        <v>1130.5999999999999</v>
      </c>
      <c r="P141" s="38">
        <v>90</v>
      </c>
      <c r="Q141" s="5">
        <f t="shared" si="10"/>
        <v>3</v>
      </c>
      <c r="R141" s="61" t="s">
        <v>38</v>
      </c>
    </row>
    <row r="142" spans="1:18" ht="15.6" customHeight="1">
      <c r="A142" s="78"/>
      <c r="B142" s="15" t="s">
        <v>3</v>
      </c>
      <c r="C142" s="41">
        <v>31</v>
      </c>
      <c r="D142" s="41">
        <v>69</v>
      </c>
      <c r="E142" s="41">
        <v>21</v>
      </c>
      <c r="F142" s="41">
        <v>51</v>
      </c>
      <c r="G142" s="41">
        <v>89</v>
      </c>
      <c r="H142" s="41">
        <v>113</v>
      </c>
      <c r="I142" s="41">
        <v>61</v>
      </c>
      <c r="J142" s="41">
        <v>46</v>
      </c>
      <c r="K142" s="41">
        <v>15</v>
      </c>
      <c r="L142" s="41">
        <v>0</v>
      </c>
      <c r="M142" s="41">
        <v>3</v>
      </c>
      <c r="N142" s="41">
        <v>28</v>
      </c>
      <c r="O142" s="41">
        <f t="shared" si="11"/>
        <v>527</v>
      </c>
      <c r="P142" s="38">
        <v>71</v>
      </c>
      <c r="Q142" s="5">
        <f t="shared" si="10"/>
        <v>2.3666666666666667</v>
      </c>
      <c r="R142" s="61" t="s">
        <v>38</v>
      </c>
    </row>
    <row r="143" spans="1:18" ht="15.6" customHeight="1">
      <c r="A143" s="78"/>
      <c r="B143" s="15" t="s">
        <v>17</v>
      </c>
      <c r="C143" s="41">
        <v>56.5</v>
      </c>
      <c r="D143" s="41">
        <v>110</v>
      </c>
      <c r="E143" s="41">
        <v>47</v>
      </c>
      <c r="F143" s="41">
        <v>37.5</v>
      </c>
      <c r="G143" s="41">
        <v>69</v>
      </c>
      <c r="H143" s="41">
        <v>93</v>
      </c>
      <c r="I143" s="41">
        <v>53.5</v>
      </c>
      <c r="J143" s="41">
        <v>60.5</v>
      </c>
      <c r="K143" s="41">
        <v>4.5</v>
      </c>
      <c r="L143" s="41">
        <v>0</v>
      </c>
      <c r="M143" s="41">
        <v>30</v>
      </c>
      <c r="N143" s="41">
        <v>30</v>
      </c>
      <c r="O143" s="41">
        <f t="shared" si="11"/>
        <v>591.5</v>
      </c>
      <c r="P143" s="38">
        <v>61</v>
      </c>
      <c r="Q143" s="5">
        <f t="shared" si="10"/>
        <v>2.0333333333333332</v>
      </c>
      <c r="R143" s="61" t="s">
        <v>38</v>
      </c>
    </row>
    <row r="144" spans="1:18" ht="15.6" customHeight="1">
      <c r="A144" s="78"/>
      <c r="B144" s="15" t="s">
        <v>4</v>
      </c>
      <c r="C144" s="41">
        <v>47</v>
      </c>
      <c r="D144" s="41">
        <v>74</v>
      </c>
      <c r="E144" s="41">
        <v>36</v>
      </c>
      <c r="F144" s="41">
        <v>25.5</v>
      </c>
      <c r="G144" s="41">
        <v>41</v>
      </c>
      <c r="H144" s="41">
        <v>48</v>
      </c>
      <c r="I144" s="41">
        <v>20.5</v>
      </c>
      <c r="J144" s="41">
        <v>40</v>
      </c>
      <c r="K144" s="41">
        <v>4.5</v>
      </c>
      <c r="L144" s="41">
        <v>0</v>
      </c>
      <c r="M144" s="41">
        <v>0</v>
      </c>
      <c r="N144" s="41">
        <v>40</v>
      </c>
      <c r="O144" s="41">
        <f t="shared" si="11"/>
        <v>376.5</v>
      </c>
      <c r="P144" s="38">
        <v>55</v>
      </c>
      <c r="Q144" s="5">
        <f t="shared" si="10"/>
        <v>1.8333333333333333</v>
      </c>
      <c r="R144" s="61" t="s">
        <v>38</v>
      </c>
    </row>
    <row r="145" spans="1:18" ht="15.6" customHeight="1">
      <c r="A145" s="78"/>
      <c r="B145" s="15" t="s">
        <v>5</v>
      </c>
      <c r="C145" s="41">
        <v>59</v>
      </c>
      <c r="D145" s="41">
        <v>68</v>
      </c>
      <c r="E145" s="41">
        <v>20.5</v>
      </c>
      <c r="F145" s="41">
        <v>30</v>
      </c>
      <c r="G145" s="41">
        <v>43.5</v>
      </c>
      <c r="H145" s="41">
        <v>80</v>
      </c>
      <c r="I145" s="41">
        <v>33</v>
      </c>
      <c r="J145" s="41">
        <v>60.5</v>
      </c>
      <c r="K145" s="41">
        <v>7</v>
      </c>
      <c r="L145" s="41">
        <v>0</v>
      </c>
      <c r="M145" s="41">
        <v>28</v>
      </c>
      <c r="N145" s="41">
        <v>75.5</v>
      </c>
      <c r="O145" s="41">
        <f t="shared" si="11"/>
        <v>505</v>
      </c>
      <c r="P145" s="38">
        <v>64</v>
      </c>
      <c r="Q145" s="5">
        <f t="shared" si="10"/>
        <v>2.1333333333333333</v>
      </c>
      <c r="R145" s="61" t="s">
        <v>38</v>
      </c>
    </row>
    <row r="146" spans="1:18" ht="15.6" customHeight="1" thickBot="1">
      <c r="A146" s="79"/>
      <c r="B146" s="16" t="s">
        <v>6</v>
      </c>
      <c r="C146" s="42">
        <v>49</v>
      </c>
      <c r="D146" s="42">
        <v>82.5</v>
      </c>
      <c r="E146" s="42">
        <v>36.5</v>
      </c>
      <c r="F146" s="42">
        <v>44</v>
      </c>
      <c r="G146" s="42">
        <v>72</v>
      </c>
      <c r="H146" s="42">
        <v>84</v>
      </c>
      <c r="I146" s="42">
        <v>61.5</v>
      </c>
      <c r="J146" s="42">
        <v>60</v>
      </c>
      <c r="K146" s="42">
        <v>9.5</v>
      </c>
      <c r="L146" s="42">
        <v>0</v>
      </c>
      <c r="M146" s="42">
        <v>2.5</v>
      </c>
      <c r="N146" s="42">
        <v>51</v>
      </c>
      <c r="O146" s="42">
        <f t="shared" si="11"/>
        <v>552.5</v>
      </c>
      <c r="P146" s="39">
        <v>80</v>
      </c>
      <c r="Q146" s="5">
        <f t="shared" si="10"/>
        <v>2.6666666666666665</v>
      </c>
      <c r="R146" s="61" t="s">
        <v>38</v>
      </c>
    </row>
    <row r="147" spans="1:18" ht="15.6" customHeight="1">
      <c r="A147" s="77" t="s">
        <v>48</v>
      </c>
      <c r="B147" s="17" t="s">
        <v>30</v>
      </c>
      <c r="C147" s="47">
        <v>29.4</v>
      </c>
      <c r="D147" s="47">
        <v>25.6</v>
      </c>
      <c r="E147" s="47">
        <v>134.4</v>
      </c>
      <c r="F147" s="47">
        <v>77.2</v>
      </c>
      <c r="G147" s="47">
        <v>99.1</v>
      </c>
      <c r="H147" s="47">
        <v>58.2</v>
      </c>
      <c r="I147" s="47">
        <v>160.49999999999997</v>
      </c>
      <c r="J147" s="47">
        <v>41.8</v>
      </c>
      <c r="K147" s="47">
        <v>34</v>
      </c>
      <c r="L147" s="47">
        <v>4.8</v>
      </c>
      <c r="M147" s="47">
        <v>0</v>
      </c>
      <c r="N147" s="47">
        <v>0</v>
      </c>
      <c r="O147" s="47">
        <f t="shared" si="11"/>
        <v>664.99999999999989</v>
      </c>
      <c r="P147" s="48">
        <v>95</v>
      </c>
      <c r="Q147" s="5"/>
      <c r="R147" s="61"/>
    </row>
    <row r="148" spans="1:18" ht="15.6" customHeight="1">
      <c r="A148" s="78"/>
      <c r="B148" s="18" t="s">
        <v>31</v>
      </c>
      <c r="C148" s="44">
        <v>10.7</v>
      </c>
      <c r="D148" s="45">
        <v>31.8</v>
      </c>
      <c r="E148" s="45">
        <v>75.600000000000009</v>
      </c>
      <c r="F148" s="45">
        <v>41.3</v>
      </c>
      <c r="G148" s="45">
        <v>50.7</v>
      </c>
      <c r="H148" s="45">
        <v>23.3</v>
      </c>
      <c r="I148" s="45">
        <v>96.9</v>
      </c>
      <c r="J148" s="45">
        <v>23</v>
      </c>
      <c r="K148" s="45">
        <v>34.799999999999997</v>
      </c>
      <c r="L148" s="45">
        <v>9.3000000000000007</v>
      </c>
      <c r="M148" s="41">
        <v>0</v>
      </c>
      <c r="N148" s="41">
        <v>0</v>
      </c>
      <c r="O148" s="41">
        <f>SUM(C148:N148)</f>
        <v>397.40000000000009</v>
      </c>
      <c r="P148" s="38">
        <v>70</v>
      </c>
      <c r="Q148" s="5">
        <f t="shared" ref="Q148:Q182" si="12">P148/30</f>
        <v>2.3333333333333335</v>
      </c>
      <c r="R148" s="61" t="s">
        <v>38</v>
      </c>
    </row>
    <row r="149" spans="1:18" ht="15.6" customHeight="1">
      <c r="A149" s="78"/>
      <c r="B149" s="18" t="s">
        <v>1</v>
      </c>
      <c r="C149" s="44">
        <v>55.5</v>
      </c>
      <c r="D149" s="45">
        <v>17.5</v>
      </c>
      <c r="E149" s="45">
        <v>153.5</v>
      </c>
      <c r="F149" s="45">
        <v>71.3</v>
      </c>
      <c r="G149" s="45">
        <v>112.5</v>
      </c>
      <c r="H149" s="45">
        <v>36</v>
      </c>
      <c r="I149" s="45">
        <v>163</v>
      </c>
      <c r="J149" s="45">
        <v>38</v>
      </c>
      <c r="K149" s="45">
        <v>27</v>
      </c>
      <c r="L149" s="45">
        <v>3</v>
      </c>
      <c r="M149" s="41">
        <v>0</v>
      </c>
      <c r="N149" s="41">
        <v>0</v>
      </c>
      <c r="O149" s="41">
        <f t="shared" si="11"/>
        <v>677.3</v>
      </c>
      <c r="P149" s="38">
        <v>60</v>
      </c>
      <c r="Q149" s="5">
        <f t="shared" si="12"/>
        <v>2</v>
      </c>
      <c r="R149" s="61" t="s">
        <v>38</v>
      </c>
    </row>
    <row r="150" spans="1:18" ht="15.6" customHeight="1">
      <c r="A150" s="78"/>
      <c r="B150" s="18" t="s">
        <v>2</v>
      </c>
      <c r="C150" s="44">
        <v>52</v>
      </c>
      <c r="D150" s="45">
        <v>18</v>
      </c>
      <c r="E150" s="45">
        <v>298</v>
      </c>
      <c r="F150" s="45">
        <v>84.5</v>
      </c>
      <c r="G150" s="45">
        <v>151</v>
      </c>
      <c r="H150" s="45">
        <v>78</v>
      </c>
      <c r="I150" s="45">
        <v>215</v>
      </c>
      <c r="J150" s="45">
        <v>60</v>
      </c>
      <c r="K150" s="45">
        <v>13</v>
      </c>
      <c r="L150" s="45">
        <v>0</v>
      </c>
      <c r="M150" s="41">
        <v>0</v>
      </c>
      <c r="N150" s="41">
        <v>0</v>
      </c>
      <c r="O150" s="41">
        <f t="shared" si="11"/>
        <v>969.5</v>
      </c>
      <c r="P150" s="38">
        <v>81</v>
      </c>
      <c r="Q150" s="5">
        <f t="shared" si="12"/>
        <v>2.7</v>
      </c>
      <c r="R150" s="61" t="s">
        <v>38</v>
      </c>
    </row>
    <row r="151" spans="1:18" ht="15.6" customHeight="1">
      <c r="A151" s="78"/>
      <c r="B151" s="18" t="s">
        <v>3</v>
      </c>
      <c r="C151" s="44">
        <v>17</v>
      </c>
      <c r="D151" s="45">
        <v>23</v>
      </c>
      <c r="E151" s="45">
        <v>80</v>
      </c>
      <c r="F151" s="45">
        <v>54</v>
      </c>
      <c r="G151" s="45">
        <v>77</v>
      </c>
      <c r="H151" s="45">
        <v>27</v>
      </c>
      <c r="I151" s="45">
        <v>193</v>
      </c>
      <c r="J151" s="45">
        <v>39</v>
      </c>
      <c r="K151" s="45">
        <v>89</v>
      </c>
      <c r="L151" s="45">
        <v>12</v>
      </c>
      <c r="M151" s="41">
        <v>0</v>
      </c>
      <c r="N151" s="41">
        <v>0</v>
      </c>
      <c r="O151" s="41">
        <f t="shared" si="11"/>
        <v>611</v>
      </c>
      <c r="P151" s="38">
        <v>59</v>
      </c>
      <c r="Q151" s="5">
        <f t="shared" si="12"/>
        <v>1.9666666666666666</v>
      </c>
      <c r="R151" s="61" t="s">
        <v>38</v>
      </c>
    </row>
    <row r="152" spans="1:18" ht="15.6" customHeight="1">
      <c r="A152" s="78"/>
      <c r="B152" s="18" t="s">
        <v>17</v>
      </c>
      <c r="C152" s="44">
        <v>18</v>
      </c>
      <c r="D152" s="45">
        <v>21</v>
      </c>
      <c r="E152" s="45">
        <v>56</v>
      </c>
      <c r="F152" s="45">
        <v>68</v>
      </c>
      <c r="G152" s="45">
        <v>63.5</v>
      </c>
      <c r="H152" s="45">
        <v>25</v>
      </c>
      <c r="I152" s="45">
        <v>111.5</v>
      </c>
      <c r="J152" s="45">
        <v>37</v>
      </c>
      <c r="K152" s="45">
        <v>63</v>
      </c>
      <c r="L152" s="45">
        <v>6</v>
      </c>
      <c r="M152" s="41">
        <v>0</v>
      </c>
      <c r="N152" s="41">
        <v>0</v>
      </c>
      <c r="O152" s="41">
        <f t="shared" si="11"/>
        <v>469</v>
      </c>
      <c r="P152" s="38">
        <v>65</v>
      </c>
      <c r="Q152" s="5">
        <f t="shared" si="12"/>
        <v>2.1666666666666665</v>
      </c>
      <c r="R152" s="61" t="s">
        <v>38</v>
      </c>
    </row>
    <row r="153" spans="1:18" ht="15.6" customHeight="1">
      <c r="A153" s="78"/>
      <c r="B153" s="18" t="s">
        <v>4</v>
      </c>
      <c r="C153" s="44">
        <v>7</v>
      </c>
      <c r="D153" s="45">
        <v>27</v>
      </c>
      <c r="E153" s="45">
        <v>62.5</v>
      </c>
      <c r="F153" s="45">
        <v>44.5</v>
      </c>
      <c r="G153" s="45">
        <v>46.5</v>
      </c>
      <c r="H153" s="45">
        <v>29</v>
      </c>
      <c r="I153" s="45">
        <v>157</v>
      </c>
      <c r="J153" s="45">
        <v>29.5</v>
      </c>
      <c r="K153" s="45">
        <v>76</v>
      </c>
      <c r="L153" s="45">
        <v>24</v>
      </c>
      <c r="M153" s="41">
        <v>0</v>
      </c>
      <c r="N153" s="41">
        <v>0</v>
      </c>
      <c r="O153" s="41">
        <f t="shared" si="11"/>
        <v>503</v>
      </c>
      <c r="P153" s="38">
        <v>58</v>
      </c>
      <c r="Q153" s="5">
        <f t="shared" si="12"/>
        <v>1.9333333333333333</v>
      </c>
      <c r="R153" s="61" t="s">
        <v>38</v>
      </c>
    </row>
    <row r="154" spans="1:18" ht="15.6" customHeight="1">
      <c r="A154" s="78"/>
      <c r="B154" s="18" t="s">
        <v>5</v>
      </c>
      <c r="C154" s="44">
        <v>21</v>
      </c>
      <c r="D154" s="45">
        <v>28.9</v>
      </c>
      <c r="E154" s="45">
        <v>40.200000000000003</v>
      </c>
      <c r="F154" s="45">
        <v>60.1</v>
      </c>
      <c r="G154" s="45">
        <v>70.5</v>
      </c>
      <c r="H154" s="45">
        <v>23.5</v>
      </c>
      <c r="I154" s="45">
        <v>98.5</v>
      </c>
      <c r="J154" s="45">
        <v>20</v>
      </c>
      <c r="K154" s="45">
        <v>61.5</v>
      </c>
      <c r="L154" s="45">
        <v>6</v>
      </c>
      <c r="M154" s="41">
        <v>0</v>
      </c>
      <c r="N154" s="41">
        <v>0</v>
      </c>
      <c r="O154" s="41">
        <f t="shared" si="11"/>
        <v>430.2</v>
      </c>
      <c r="P154" s="38">
        <v>60</v>
      </c>
      <c r="Q154" s="5">
        <f t="shared" si="12"/>
        <v>2</v>
      </c>
      <c r="R154" s="61" t="s">
        <v>38</v>
      </c>
    </row>
    <row r="155" spans="1:18" ht="15.6" customHeight="1" thickBot="1">
      <c r="A155" s="79"/>
      <c r="B155" s="19" t="s">
        <v>6</v>
      </c>
      <c r="C155" s="46">
        <v>14.5</v>
      </c>
      <c r="D155" s="49">
        <v>47</v>
      </c>
      <c r="E155" s="49">
        <v>119</v>
      </c>
      <c r="F155" s="49">
        <v>54</v>
      </c>
      <c r="G155" s="49">
        <v>75</v>
      </c>
      <c r="H155" s="49">
        <v>37</v>
      </c>
      <c r="I155" s="49">
        <v>141.5</v>
      </c>
      <c r="J155" s="49">
        <v>35</v>
      </c>
      <c r="K155" s="49">
        <v>48</v>
      </c>
      <c r="L155" s="49">
        <v>10</v>
      </c>
      <c r="M155" s="42">
        <v>0</v>
      </c>
      <c r="N155" s="42">
        <v>0</v>
      </c>
      <c r="O155" s="42">
        <f t="shared" si="11"/>
        <v>581</v>
      </c>
      <c r="P155" s="39">
        <v>81</v>
      </c>
      <c r="Q155" s="5">
        <f t="shared" si="12"/>
        <v>2.7</v>
      </c>
      <c r="R155" s="61" t="s">
        <v>38</v>
      </c>
    </row>
    <row r="156" spans="1:18" ht="15.6" customHeight="1">
      <c r="A156" s="77" t="s">
        <v>49</v>
      </c>
      <c r="B156" s="17" t="s">
        <v>30</v>
      </c>
      <c r="C156" s="25">
        <v>9</v>
      </c>
      <c r="D156" s="25">
        <v>59</v>
      </c>
      <c r="E156" s="25">
        <v>38.200000000000003</v>
      </c>
      <c r="F156" s="25">
        <v>103.80000000000001</v>
      </c>
      <c r="G156" s="25">
        <v>135.69999999999999</v>
      </c>
      <c r="H156" s="25">
        <v>187.7</v>
      </c>
      <c r="I156" s="25">
        <v>75.900000000000006</v>
      </c>
      <c r="J156" s="25">
        <v>4.2</v>
      </c>
      <c r="K156" s="25">
        <v>24.6</v>
      </c>
      <c r="L156" s="25">
        <v>1</v>
      </c>
      <c r="M156" s="25">
        <v>0.2</v>
      </c>
      <c r="N156" s="25">
        <v>18.8</v>
      </c>
      <c r="O156" s="25">
        <f>SUM(C156:N156)</f>
        <v>658.1</v>
      </c>
      <c r="P156" s="50">
        <v>81</v>
      </c>
      <c r="Q156" s="5">
        <f t="shared" si="12"/>
        <v>2.7</v>
      </c>
      <c r="R156" s="61" t="s">
        <v>38</v>
      </c>
    </row>
    <row r="157" spans="1:18" ht="15.6" customHeight="1">
      <c r="A157" s="78"/>
      <c r="B157" s="18" t="s">
        <v>31</v>
      </c>
      <c r="C157" s="27">
        <v>7</v>
      </c>
      <c r="D157" s="27">
        <v>57.5</v>
      </c>
      <c r="E157" s="27">
        <v>31</v>
      </c>
      <c r="F157" s="27">
        <v>84.399999999999991</v>
      </c>
      <c r="G157" s="27">
        <v>111.9</v>
      </c>
      <c r="H157" s="27">
        <v>141.80000000000001</v>
      </c>
      <c r="I157" s="27">
        <v>64</v>
      </c>
      <c r="J157" s="27">
        <v>1.5</v>
      </c>
      <c r="K157" s="27">
        <v>10.5</v>
      </c>
      <c r="L157" s="27">
        <v>0</v>
      </c>
      <c r="M157" s="27">
        <v>0</v>
      </c>
      <c r="N157" s="27">
        <v>15</v>
      </c>
      <c r="O157" s="27">
        <f t="shared" ref="O157:O164" si="13">SUM(C157:N157)</f>
        <v>524.59999999999991</v>
      </c>
      <c r="P157" s="51">
        <v>70</v>
      </c>
      <c r="Q157" s="5">
        <f t="shared" si="12"/>
        <v>2.3333333333333335</v>
      </c>
      <c r="R157" s="61" t="s">
        <v>38</v>
      </c>
    </row>
    <row r="158" spans="1:18" ht="15.6" customHeight="1">
      <c r="A158" s="78"/>
      <c r="B158" s="18" t="s">
        <v>1</v>
      </c>
      <c r="C158" s="27">
        <v>4</v>
      </c>
      <c r="D158" s="27">
        <v>46</v>
      </c>
      <c r="E158" s="27">
        <v>39</v>
      </c>
      <c r="F158" s="27">
        <v>165.5</v>
      </c>
      <c r="G158" s="27">
        <v>169.5</v>
      </c>
      <c r="H158" s="27">
        <v>246.5</v>
      </c>
      <c r="I158" s="27">
        <v>81</v>
      </c>
      <c r="J158" s="27">
        <v>0</v>
      </c>
      <c r="K158" s="27">
        <v>42</v>
      </c>
      <c r="L158" s="27">
        <v>1</v>
      </c>
      <c r="M158" s="27">
        <v>0</v>
      </c>
      <c r="N158" s="27">
        <v>0</v>
      </c>
      <c r="O158" s="27">
        <f t="shared" si="13"/>
        <v>794.5</v>
      </c>
      <c r="P158" s="51">
        <v>61</v>
      </c>
      <c r="Q158" s="5">
        <f t="shared" si="12"/>
        <v>2.0333333333333332</v>
      </c>
      <c r="R158" s="61" t="s">
        <v>38</v>
      </c>
    </row>
    <row r="159" spans="1:18" ht="15.6" customHeight="1">
      <c r="A159" s="78"/>
      <c r="B159" s="18" t="s">
        <v>2</v>
      </c>
      <c r="C159" s="27">
        <v>12</v>
      </c>
      <c r="D159" s="27">
        <v>32</v>
      </c>
      <c r="E159" s="27">
        <v>55</v>
      </c>
      <c r="F159" s="27">
        <v>222</v>
      </c>
      <c r="G159" s="27">
        <v>227</v>
      </c>
      <c r="H159" s="27">
        <v>222</v>
      </c>
      <c r="I159" s="27">
        <v>89</v>
      </c>
      <c r="J159" s="27">
        <v>2</v>
      </c>
      <c r="K159" s="27">
        <v>35</v>
      </c>
      <c r="L159" s="27">
        <v>0.5</v>
      </c>
      <c r="M159" s="27">
        <v>0</v>
      </c>
      <c r="N159" s="27">
        <v>0</v>
      </c>
      <c r="O159" s="27">
        <f t="shared" si="13"/>
        <v>896.5</v>
      </c>
      <c r="P159" s="51">
        <v>74</v>
      </c>
      <c r="Q159" s="5">
        <f t="shared" si="12"/>
        <v>2.4666666666666668</v>
      </c>
      <c r="R159" s="61" t="s">
        <v>38</v>
      </c>
    </row>
    <row r="160" spans="1:18" ht="15.6" customHeight="1">
      <c r="A160" s="78"/>
      <c r="B160" s="18" t="s">
        <v>3</v>
      </c>
      <c r="C160" s="27">
        <v>2</v>
      </c>
      <c r="D160" s="27">
        <v>29</v>
      </c>
      <c r="E160" s="27">
        <v>32</v>
      </c>
      <c r="F160" s="27">
        <v>77</v>
      </c>
      <c r="G160" s="27">
        <v>116.3</v>
      </c>
      <c r="H160" s="27">
        <v>180</v>
      </c>
      <c r="I160" s="27">
        <v>61</v>
      </c>
      <c r="J160" s="27">
        <v>3</v>
      </c>
      <c r="K160" s="27">
        <v>23</v>
      </c>
      <c r="L160" s="27">
        <v>0</v>
      </c>
      <c r="M160" s="27">
        <v>0</v>
      </c>
      <c r="N160" s="27">
        <v>8</v>
      </c>
      <c r="O160" s="27">
        <f t="shared" si="13"/>
        <v>531.29999999999995</v>
      </c>
      <c r="P160" s="51">
        <v>53</v>
      </c>
      <c r="Q160" s="5">
        <f t="shared" si="12"/>
        <v>1.7666666666666666</v>
      </c>
      <c r="R160" s="61" t="s">
        <v>38</v>
      </c>
    </row>
    <row r="161" spans="1:18" ht="15.6" customHeight="1">
      <c r="A161" s="78"/>
      <c r="B161" s="18" t="s">
        <v>17</v>
      </c>
      <c r="C161" s="27">
        <v>2</v>
      </c>
      <c r="D161" s="27">
        <v>24</v>
      </c>
      <c r="E161" s="27">
        <v>23</v>
      </c>
      <c r="F161" s="27">
        <v>56.5</v>
      </c>
      <c r="G161" s="27">
        <v>84</v>
      </c>
      <c r="H161" s="27">
        <v>103.5</v>
      </c>
      <c r="I161" s="27">
        <v>48</v>
      </c>
      <c r="J161" s="27">
        <v>0</v>
      </c>
      <c r="K161" s="27">
        <v>2</v>
      </c>
      <c r="L161" s="27">
        <v>0</v>
      </c>
      <c r="M161" s="27">
        <v>7</v>
      </c>
      <c r="N161" s="27">
        <v>3</v>
      </c>
      <c r="O161" s="27">
        <f t="shared" si="13"/>
        <v>353</v>
      </c>
      <c r="P161" s="51">
        <v>49</v>
      </c>
      <c r="Q161" s="5">
        <f t="shared" si="12"/>
        <v>1.6333333333333333</v>
      </c>
      <c r="R161" s="61" t="s">
        <v>38</v>
      </c>
    </row>
    <row r="162" spans="1:18" ht="15.6" customHeight="1">
      <c r="A162" s="78"/>
      <c r="B162" s="18" t="s">
        <v>4</v>
      </c>
      <c r="C162" s="27">
        <v>2</v>
      </c>
      <c r="D162" s="27">
        <v>37</v>
      </c>
      <c r="E162" s="27">
        <v>30.5</v>
      </c>
      <c r="F162" s="27">
        <v>43</v>
      </c>
      <c r="G162" s="27">
        <v>70</v>
      </c>
      <c r="H162" s="27">
        <v>108.5</v>
      </c>
      <c r="I162" s="27">
        <v>69.5</v>
      </c>
      <c r="J162" s="27">
        <v>0</v>
      </c>
      <c r="K162" s="27">
        <v>4.5</v>
      </c>
      <c r="L162" s="27">
        <v>0</v>
      </c>
      <c r="M162" s="27">
        <v>0</v>
      </c>
      <c r="N162" s="27">
        <v>0</v>
      </c>
      <c r="O162" s="27">
        <f t="shared" si="13"/>
        <v>365</v>
      </c>
      <c r="P162" s="51">
        <v>45</v>
      </c>
      <c r="Q162" s="5">
        <f t="shared" si="12"/>
        <v>1.5</v>
      </c>
      <c r="R162" s="61" t="s">
        <v>38</v>
      </c>
    </row>
    <row r="163" spans="1:18" ht="15.6" customHeight="1">
      <c r="A163" s="78"/>
      <c r="B163" s="18" t="s">
        <v>5</v>
      </c>
      <c r="C163" s="27">
        <v>2</v>
      </c>
      <c r="D163" s="27">
        <v>47.2</v>
      </c>
      <c r="E163" s="27">
        <v>31.1</v>
      </c>
      <c r="F163" s="27">
        <v>67.5</v>
      </c>
      <c r="G163" s="27">
        <v>96</v>
      </c>
      <c r="H163" s="27">
        <v>96</v>
      </c>
      <c r="I163" s="27">
        <v>46</v>
      </c>
      <c r="J163" s="27">
        <v>0</v>
      </c>
      <c r="K163" s="27">
        <v>8</v>
      </c>
      <c r="L163" s="27">
        <v>0</v>
      </c>
      <c r="M163" s="27">
        <v>0</v>
      </c>
      <c r="N163" s="27">
        <v>0</v>
      </c>
      <c r="O163" s="27">
        <f t="shared" si="13"/>
        <v>393.8</v>
      </c>
      <c r="P163" s="51">
        <v>50</v>
      </c>
      <c r="Q163" s="5">
        <f t="shared" si="12"/>
        <v>1.6666666666666667</v>
      </c>
      <c r="R163" s="61" t="s">
        <v>38</v>
      </c>
    </row>
    <row r="164" spans="1:18" ht="15.6" customHeight="1" thickBot="1">
      <c r="A164" s="79"/>
      <c r="B164" s="19" t="s">
        <v>6</v>
      </c>
      <c r="C164" s="29">
        <v>6</v>
      </c>
      <c r="D164" s="29">
        <v>30</v>
      </c>
      <c r="E164" s="29">
        <v>37</v>
      </c>
      <c r="F164" s="29">
        <v>99</v>
      </c>
      <c r="G164" s="29">
        <v>144</v>
      </c>
      <c r="H164" s="29">
        <v>153</v>
      </c>
      <c r="I164" s="29">
        <v>70</v>
      </c>
      <c r="J164" s="29">
        <v>3</v>
      </c>
      <c r="K164" s="29">
        <v>17.2</v>
      </c>
      <c r="L164" s="29">
        <v>0</v>
      </c>
      <c r="M164" s="29">
        <v>0</v>
      </c>
      <c r="N164" s="29">
        <v>0</v>
      </c>
      <c r="O164" s="29">
        <f t="shared" si="13"/>
        <v>559.20000000000005</v>
      </c>
      <c r="P164" s="52">
        <v>70</v>
      </c>
      <c r="Q164" s="5">
        <f t="shared" si="12"/>
        <v>2.3333333333333335</v>
      </c>
      <c r="R164" s="61" t="s">
        <v>38</v>
      </c>
    </row>
    <row r="165" spans="1:18" ht="15.6" customHeight="1">
      <c r="A165" s="77" t="s">
        <v>41</v>
      </c>
      <c r="B165" s="17" t="s">
        <v>30</v>
      </c>
      <c r="C165" s="1">
        <v>22.400000000000002</v>
      </c>
      <c r="D165" s="25">
        <v>78.099999999999994</v>
      </c>
      <c r="E165" s="25">
        <v>106.4</v>
      </c>
      <c r="F165" s="25">
        <v>24.4</v>
      </c>
      <c r="G165" s="25">
        <v>57.2</v>
      </c>
      <c r="H165" s="25">
        <v>36.70000000000001</v>
      </c>
      <c r="I165" s="25">
        <v>114.80000000000001</v>
      </c>
      <c r="J165" s="25">
        <v>22</v>
      </c>
      <c r="K165" s="25">
        <v>40.400000000000006</v>
      </c>
      <c r="L165" s="25">
        <v>10.399999999999999</v>
      </c>
      <c r="M165" s="25">
        <v>0</v>
      </c>
      <c r="N165" s="25">
        <v>2.2000000000000002</v>
      </c>
      <c r="O165" s="25">
        <f>SUM(C165:N165)</f>
        <v>515</v>
      </c>
      <c r="P165" s="50">
        <v>79</v>
      </c>
      <c r="Q165" s="5">
        <f t="shared" si="12"/>
        <v>2.6333333333333333</v>
      </c>
      <c r="R165" s="61" t="s">
        <v>38</v>
      </c>
    </row>
    <row r="166" spans="1:18" ht="15.6" customHeight="1">
      <c r="A166" s="78"/>
      <c r="B166" s="18" t="s">
        <v>31</v>
      </c>
      <c r="C166" s="1">
        <v>21</v>
      </c>
      <c r="D166" s="27">
        <v>29</v>
      </c>
      <c r="E166" s="27">
        <v>50</v>
      </c>
      <c r="F166" s="27">
        <v>17</v>
      </c>
      <c r="G166" s="27">
        <v>37.6</v>
      </c>
      <c r="H166" s="27">
        <v>19.2</v>
      </c>
      <c r="I166" s="27">
        <v>84.4</v>
      </c>
      <c r="J166" s="27">
        <v>8</v>
      </c>
      <c r="K166" s="27">
        <v>24.5</v>
      </c>
      <c r="L166" s="27">
        <v>6</v>
      </c>
      <c r="M166" s="27">
        <v>0</v>
      </c>
      <c r="N166" s="27">
        <v>0</v>
      </c>
      <c r="O166" s="27">
        <f t="shared" ref="O166:O173" si="14">SUM(C166:N166)</f>
        <v>296.7</v>
      </c>
      <c r="P166" s="51">
        <v>58</v>
      </c>
      <c r="Q166" s="5">
        <f t="shared" si="12"/>
        <v>1.9333333333333333</v>
      </c>
      <c r="R166" s="61" t="s">
        <v>38</v>
      </c>
    </row>
    <row r="167" spans="1:18" ht="15.6" customHeight="1">
      <c r="A167" s="78"/>
      <c r="B167" s="18" t="s">
        <v>1</v>
      </c>
      <c r="C167" s="1">
        <v>24.5</v>
      </c>
      <c r="D167" s="27">
        <v>98.5</v>
      </c>
      <c r="E167" s="27">
        <v>100</v>
      </c>
      <c r="F167" s="27">
        <v>10</v>
      </c>
      <c r="G167" s="27">
        <v>82.5</v>
      </c>
      <c r="H167" s="27">
        <v>40</v>
      </c>
      <c r="I167" s="27">
        <v>133.5</v>
      </c>
      <c r="J167" s="27">
        <v>19</v>
      </c>
      <c r="K167" s="27">
        <v>37</v>
      </c>
      <c r="L167" s="27">
        <v>15</v>
      </c>
      <c r="M167" s="27">
        <v>0</v>
      </c>
      <c r="N167" s="27">
        <v>2</v>
      </c>
      <c r="O167" s="27">
        <f t="shared" si="14"/>
        <v>562</v>
      </c>
      <c r="P167" s="51">
        <v>64</v>
      </c>
      <c r="Q167" s="5">
        <f t="shared" si="12"/>
        <v>2.1333333333333333</v>
      </c>
      <c r="R167" s="61" t="s">
        <v>38</v>
      </c>
    </row>
    <row r="168" spans="1:18" ht="15.6" customHeight="1">
      <c r="A168" s="78"/>
      <c r="B168" s="18" t="s">
        <v>2</v>
      </c>
      <c r="C168" s="1">
        <v>23</v>
      </c>
      <c r="D168" s="27">
        <v>201</v>
      </c>
      <c r="E168" s="27">
        <v>142</v>
      </c>
      <c r="F168" s="27">
        <v>30</v>
      </c>
      <c r="G168" s="27">
        <v>58</v>
      </c>
      <c r="H168" s="27">
        <v>65</v>
      </c>
      <c r="I168" s="27">
        <v>156</v>
      </c>
      <c r="J168" s="27">
        <v>19</v>
      </c>
      <c r="K168" s="27">
        <v>40</v>
      </c>
      <c r="L168" s="27">
        <v>21</v>
      </c>
      <c r="M168" s="27">
        <v>0</v>
      </c>
      <c r="N168" s="27">
        <v>0</v>
      </c>
      <c r="O168" s="27">
        <f t="shared" si="14"/>
        <v>755</v>
      </c>
      <c r="P168" s="51">
        <v>78</v>
      </c>
      <c r="Q168" s="5">
        <f t="shared" si="12"/>
        <v>2.6</v>
      </c>
      <c r="R168" s="61" t="s">
        <v>38</v>
      </c>
    </row>
    <row r="169" spans="1:18" ht="15.6" customHeight="1">
      <c r="A169" s="78"/>
      <c r="B169" s="18" t="s">
        <v>3</v>
      </c>
      <c r="C169" s="1">
        <v>18</v>
      </c>
      <c r="D169" s="27">
        <v>33</v>
      </c>
      <c r="E169" s="27">
        <v>65</v>
      </c>
      <c r="F169" s="27">
        <v>12</v>
      </c>
      <c r="G169" s="27">
        <v>65</v>
      </c>
      <c r="H169" s="27">
        <v>29</v>
      </c>
      <c r="I169" s="27">
        <v>80</v>
      </c>
      <c r="J169" s="27">
        <v>38</v>
      </c>
      <c r="K169" s="27">
        <v>35</v>
      </c>
      <c r="L169" s="27">
        <v>4</v>
      </c>
      <c r="M169" s="27">
        <v>0</v>
      </c>
      <c r="N169" s="27">
        <v>0</v>
      </c>
      <c r="O169" s="27">
        <f t="shared" si="14"/>
        <v>379</v>
      </c>
      <c r="P169" s="51">
        <v>46</v>
      </c>
      <c r="Q169" s="5">
        <f t="shared" si="12"/>
        <v>1.5333333333333334</v>
      </c>
      <c r="R169" s="61" t="s">
        <v>38</v>
      </c>
    </row>
    <row r="170" spans="1:18" ht="15.6" customHeight="1">
      <c r="A170" s="78"/>
      <c r="B170" s="18" t="s">
        <v>17</v>
      </c>
      <c r="C170" s="1">
        <v>25</v>
      </c>
      <c r="D170" s="27">
        <v>43.5</v>
      </c>
      <c r="E170" s="27">
        <v>61</v>
      </c>
      <c r="F170" s="27">
        <v>11</v>
      </c>
      <c r="G170" s="27">
        <v>36</v>
      </c>
      <c r="H170" s="27">
        <v>26</v>
      </c>
      <c r="I170" s="27">
        <v>68.5</v>
      </c>
      <c r="J170" s="27">
        <v>10.5</v>
      </c>
      <c r="K170" s="27">
        <v>36</v>
      </c>
      <c r="L170" s="27">
        <v>6</v>
      </c>
      <c r="M170" s="27">
        <v>0</v>
      </c>
      <c r="N170" s="27">
        <v>0</v>
      </c>
      <c r="O170" s="27">
        <f t="shared" si="14"/>
        <v>323.5</v>
      </c>
      <c r="P170" s="51">
        <v>46</v>
      </c>
      <c r="Q170" s="5">
        <f t="shared" si="12"/>
        <v>1.5333333333333334</v>
      </c>
      <c r="R170" s="61" t="s">
        <v>38</v>
      </c>
    </row>
    <row r="171" spans="1:18" ht="15.6" customHeight="1">
      <c r="A171" s="78"/>
      <c r="B171" s="18" t="s">
        <v>4</v>
      </c>
      <c r="C171" s="1">
        <v>54</v>
      </c>
      <c r="D171" s="27">
        <v>17</v>
      </c>
      <c r="E171" s="27">
        <v>57.5</v>
      </c>
      <c r="F171" s="27">
        <v>8</v>
      </c>
      <c r="G171" s="27">
        <v>39</v>
      </c>
      <c r="H171" s="27">
        <v>27</v>
      </c>
      <c r="I171" s="27">
        <v>71</v>
      </c>
      <c r="J171" s="27">
        <v>13.5</v>
      </c>
      <c r="K171" s="27">
        <v>21.5</v>
      </c>
      <c r="L171" s="27">
        <v>3.5</v>
      </c>
      <c r="M171" s="27">
        <v>0</v>
      </c>
      <c r="N171" s="27">
        <v>0</v>
      </c>
      <c r="O171" s="27">
        <f t="shared" si="14"/>
        <v>312</v>
      </c>
      <c r="P171" s="51">
        <v>39</v>
      </c>
      <c r="Q171" s="5">
        <f t="shared" si="12"/>
        <v>1.3</v>
      </c>
      <c r="R171" s="61" t="s">
        <v>38</v>
      </c>
    </row>
    <row r="172" spans="1:18" ht="15.6" customHeight="1">
      <c r="A172" s="78"/>
      <c r="B172" s="18" t="s">
        <v>5</v>
      </c>
      <c r="C172" s="1">
        <v>28.5</v>
      </c>
      <c r="D172" s="27">
        <v>25</v>
      </c>
      <c r="E172" s="27">
        <v>62</v>
      </c>
      <c r="F172" s="27">
        <v>6</v>
      </c>
      <c r="G172" s="27">
        <v>39</v>
      </c>
      <c r="H172" s="27">
        <v>26.5</v>
      </c>
      <c r="I172" s="27">
        <v>62.5</v>
      </c>
      <c r="J172" s="27">
        <v>24</v>
      </c>
      <c r="K172" s="27">
        <v>32.5</v>
      </c>
      <c r="L172" s="27">
        <v>1.5</v>
      </c>
      <c r="M172" s="27">
        <v>0</v>
      </c>
      <c r="N172" s="27">
        <v>0</v>
      </c>
      <c r="O172" s="27">
        <f t="shared" si="14"/>
        <v>307.5</v>
      </c>
      <c r="P172" s="51">
        <v>40</v>
      </c>
      <c r="Q172" s="5">
        <f t="shared" si="12"/>
        <v>1.3333333333333333</v>
      </c>
      <c r="R172" s="61" t="s">
        <v>38</v>
      </c>
    </row>
    <row r="173" spans="1:18" ht="15.6" customHeight="1" thickBot="1">
      <c r="A173" s="79"/>
      <c r="B173" s="17" t="s">
        <v>6</v>
      </c>
      <c r="C173" s="54">
        <v>15.5</v>
      </c>
      <c r="D173" s="53">
        <v>55.5</v>
      </c>
      <c r="E173" s="53">
        <v>70</v>
      </c>
      <c r="F173" s="53">
        <v>12.5</v>
      </c>
      <c r="G173" s="53">
        <v>50</v>
      </c>
      <c r="H173" s="53">
        <v>34</v>
      </c>
      <c r="I173" s="53">
        <v>96</v>
      </c>
      <c r="J173" s="53">
        <v>28.5</v>
      </c>
      <c r="K173" s="53">
        <v>25.5</v>
      </c>
      <c r="L173" s="53">
        <v>4.5</v>
      </c>
      <c r="M173" s="53">
        <v>0</v>
      </c>
      <c r="N173" s="53">
        <v>0</v>
      </c>
      <c r="O173" s="53">
        <f t="shared" si="14"/>
        <v>392</v>
      </c>
      <c r="P173" s="55">
        <v>58</v>
      </c>
      <c r="Q173" s="5">
        <f t="shared" si="12"/>
        <v>1.9333333333333333</v>
      </c>
      <c r="R173" s="61" t="s">
        <v>38</v>
      </c>
    </row>
    <row r="174" spans="1:18" ht="15.6" customHeight="1">
      <c r="A174" s="77" t="s">
        <v>51</v>
      </c>
      <c r="B174" s="14" t="s">
        <v>30</v>
      </c>
      <c r="C174" s="56">
        <v>37.4</v>
      </c>
      <c r="D174" s="25">
        <v>31.400000000000002</v>
      </c>
      <c r="E174" s="25">
        <v>61</v>
      </c>
      <c r="F174" s="25">
        <v>45</v>
      </c>
      <c r="G174" s="25">
        <v>128</v>
      </c>
      <c r="H174" s="25">
        <v>100.5</v>
      </c>
      <c r="I174" s="25">
        <v>25.200000000000003</v>
      </c>
      <c r="J174" s="25">
        <v>42.5</v>
      </c>
      <c r="K174" s="25">
        <v>0</v>
      </c>
      <c r="L174" s="25">
        <v>18.8</v>
      </c>
      <c r="M174" s="25">
        <v>0</v>
      </c>
      <c r="N174" s="25">
        <v>1</v>
      </c>
      <c r="O174" s="25">
        <f>SUM(C174:N174)</f>
        <v>490.8</v>
      </c>
      <c r="P174" s="50">
        <v>73</v>
      </c>
      <c r="Q174" s="5">
        <f t="shared" si="12"/>
        <v>2.4333333333333331</v>
      </c>
      <c r="R174" s="61" t="s">
        <v>38</v>
      </c>
    </row>
    <row r="175" spans="1:18" ht="15.6" customHeight="1">
      <c r="A175" s="78"/>
      <c r="B175" s="15" t="s">
        <v>31</v>
      </c>
      <c r="C175" s="1">
        <v>13</v>
      </c>
      <c r="D175" s="27">
        <v>25.5</v>
      </c>
      <c r="E175" s="27">
        <v>41</v>
      </c>
      <c r="F175" s="27">
        <v>21.5</v>
      </c>
      <c r="G175" s="27">
        <v>84</v>
      </c>
      <c r="H175" s="27">
        <v>94</v>
      </c>
      <c r="I175" s="27">
        <v>3</v>
      </c>
      <c r="J175" s="27">
        <v>37</v>
      </c>
      <c r="K175" s="27">
        <v>0</v>
      </c>
      <c r="L175" s="27">
        <v>11</v>
      </c>
      <c r="M175" s="27">
        <v>0</v>
      </c>
      <c r="N175" s="27">
        <v>0</v>
      </c>
      <c r="O175" s="27">
        <f t="shared" ref="O175:O182" si="15">SUM(C175:N175)</f>
        <v>330</v>
      </c>
      <c r="P175" s="51">
        <v>57</v>
      </c>
      <c r="Q175" s="5">
        <f t="shared" si="12"/>
        <v>1.9</v>
      </c>
      <c r="R175" s="61" t="s">
        <v>38</v>
      </c>
    </row>
    <row r="176" spans="1:18" ht="15.6" customHeight="1">
      <c r="A176" s="78"/>
      <c r="B176" s="15" t="s">
        <v>1</v>
      </c>
      <c r="C176" s="1">
        <v>34</v>
      </c>
      <c r="D176" s="27">
        <v>22.5</v>
      </c>
      <c r="E176" s="27">
        <v>69.5</v>
      </c>
      <c r="F176" s="27">
        <v>49.5</v>
      </c>
      <c r="G176" s="27">
        <v>122.5</v>
      </c>
      <c r="H176" s="27">
        <v>145.5</v>
      </c>
      <c r="I176" s="27">
        <v>10.5</v>
      </c>
      <c r="J176" s="27">
        <v>40</v>
      </c>
      <c r="K176" s="27">
        <v>0</v>
      </c>
      <c r="L176" s="27">
        <v>29</v>
      </c>
      <c r="M176" s="27">
        <v>0</v>
      </c>
      <c r="N176" s="27">
        <v>7</v>
      </c>
      <c r="O176" s="27">
        <f t="shared" si="15"/>
        <v>530</v>
      </c>
      <c r="P176" s="51">
        <v>47</v>
      </c>
      <c r="Q176" s="5">
        <f t="shared" si="12"/>
        <v>1.5666666666666667</v>
      </c>
      <c r="R176" s="61" t="s">
        <v>38</v>
      </c>
    </row>
    <row r="177" spans="1:18" ht="15.6" customHeight="1">
      <c r="A177" s="78"/>
      <c r="B177" s="15" t="s">
        <v>2</v>
      </c>
      <c r="C177" s="1">
        <v>65</v>
      </c>
      <c r="D177" s="27">
        <v>52</v>
      </c>
      <c r="E177" s="27">
        <v>147</v>
      </c>
      <c r="F177" s="27">
        <v>25</v>
      </c>
      <c r="G177" s="27">
        <v>198</v>
      </c>
      <c r="H177" s="27">
        <v>85</v>
      </c>
      <c r="I177" s="27">
        <v>6</v>
      </c>
      <c r="J177" s="27">
        <v>50</v>
      </c>
      <c r="K177" s="27">
        <v>0</v>
      </c>
      <c r="L177" s="27">
        <v>17</v>
      </c>
      <c r="M177" s="27">
        <v>0</v>
      </c>
      <c r="N177" s="27">
        <v>12</v>
      </c>
      <c r="O177" s="27">
        <f t="shared" si="15"/>
        <v>657</v>
      </c>
      <c r="P177" s="51">
        <v>64</v>
      </c>
      <c r="Q177" s="5">
        <f t="shared" si="12"/>
        <v>2.1333333333333333</v>
      </c>
      <c r="R177" s="61" t="s">
        <v>38</v>
      </c>
    </row>
    <row r="178" spans="1:18" ht="15.6" customHeight="1">
      <c r="A178" s="78"/>
      <c r="B178" s="15" t="s">
        <v>3</v>
      </c>
      <c r="C178" s="1">
        <v>21</v>
      </c>
      <c r="D178" s="27">
        <v>28</v>
      </c>
      <c r="E178" s="27">
        <v>41</v>
      </c>
      <c r="F178" s="27">
        <v>44</v>
      </c>
      <c r="G178" s="27">
        <v>78</v>
      </c>
      <c r="H178" s="27">
        <v>102</v>
      </c>
      <c r="I178" s="27">
        <v>8</v>
      </c>
      <c r="J178" s="27">
        <v>38</v>
      </c>
      <c r="K178" s="27">
        <v>0</v>
      </c>
      <c r="L178" s="27">
        <v>8</v>
      </c>
      <c r="M178" s="27">
        <v>0</v>
      </c>
      <c r="N178" s="27">
        <v>0</v>
      </c>
      <c r="O178" s="27">
        <f t="shared" si="15"/>
        <v>368</v>
      </c>
      <c r="P178" s="51">
        <v>44</v>
      </c>
      <c r="Q178" s="5">
        <f t="shared" si="12"/>
        <v>1.4666666666666666</v>
      </c>
      <c r="R178" s="61" t="s">
        <v>38</v>
      </c>
    </row>
    <row r="179" spans="1:18" ht="15.6" customHeight="1">
      <c r="A179" s="78"/>
      <c r="B179" s="15" t="s">
        <v>17</v>
      </c>
      <c r="C179" s="1">
        <v>75.5</v>
      </c>
      <c r="D179" s="27">
        <v>31</v>
      </c>
      <c r="E179" s="27">
        <v>60.5</v>
      </c>
      <c r="F179" s="27">
        <v>43</v>
      </c>
      <c r="G179" s="27">
        <v>93</v>
      </c>
      <c r="H179" s="27">
        <v>67</v>
      </c>
      <c r="I179" s="27">
        <v>13</v>
      </c>
      <c r="J179" s="27">
        <v>29</v>
      </c>
      <c r="K179" s="27">
        <v>0</v>
      </c>
      <c r="L179" s="27">
        <v>18</v>
      </c>
      <c r="M179" s="27">
        <v>0</v>
      </c>
      <c r="N179" s="27">
        <v>0</v>
      </c>
      <c r="O179" s="27">
        <f t="shared" si="15"/>
        <v>430</v>
      </c>
      <c r="P179" s="51">
        <v>50</v>
      </c>
      <c r="Q179" s="5">
        <f t="shared" si="12"/>
        <v>1.6666666666666667</v>
      </c>
      <c r="R179" s="61" t="s">
        <v>38</v>
      </c>
    </row>
    <row r="180" spans="1:18" ht="15.6" customHeight="1">
      <c r="A180" s="78"/>
      <c r="B180" s="15" t="s">
        <v>4</v>
      </c>
      <c r="C180" s="1">
        <v>19</v>
      </c>
      <c r="D180" s="27">
        <v>28</v>
      </c>
      <c r="E180" s="27">
        <v>42</v>
      </c>
      <c r="F180" s="27">
        <v>33</v>
      </c>
      <c r="G180" s="27">
        <v>77</v>
      </c>
      <c r="H180" s="27">
        <v>63</v>
      </c>
      <c r="I180" s="27">
        <v>9</v>
      </c>
      <c r="J180" s="27">
        <v>26</v>
      </c>
      <c r="K180" s="27">
        <v>0</v>
      </c>
      <c r="L180" s="27">
        <v>15.5</v>
      </c>
      <c r="M180" s="27">
        <v>0</v>
      </c>
      <c r="N180" s="27">
        <v>0</v>
      </c>
      <c r="O180" s="27">
        <f t="shared" si="15"/>
        <v>312.5</v>
      </c>
      <c r="P180" s="51">
        <v>41</v>
      </c>
      <c r="Q180" s="5">
        <f t="shared" si="12"/>
        <v>1.3666666666666667</v>
      </c>
      <c r="R180" s="61" t="s">
        <v>38</v>
      </c>
    </row>
    <row r="181" spans="1:18" ht="15.6" customHeight="1">
      <c r="A181" s="78"/>
      <c r="B181" s="15" t="s">
        <v>5</v>
      </c>
      <c r="C181" s="1">
        <v>63</v>
      </c>
      <c r="D181" s="27">
        <v>30</v>
      </c>
      <c r="E181" s="27">
        <v>58</v>
      </c>
      <c r="F181" s="27">
        <v>47</v>
      </c>
      <c r="G181" s="27">
        <v>82.5</v>
      </c>
      <c r="H181" s="27">
        <v>64</v>
      </c>
      <c r="I181" s="27">
        <v>10</v>
      </c>
      <c r="J181" s="27">
        <v>24.5</v>
      </c>
      <c r="K181" s="27">
        <v>0</v>
      </c>
      <c r="L181" s="27">
        <v>32</v>
      </c>
      <c r="M181" s="27">
        <v>0</v>
      </c>
      <c r="N181" s="27">
        <v>0</v>
      </c>
      <c r="O181" s="27">
        <f t="shared" si="15"/>
        <v>411</v>
      </c>
      <c r="P181" s="51">
        <v>52</v>
      </c>
      <c r="Q181" s="5">
        <f t="shared" si="12"/>
        <v>1.7333333333333334</v>
      </c>
      <c r="R181" s="61" t="s">
        <v>38</v>
      </c>
    </row>
    <row r="182" spans="1:18" ht="15.6" customHeight="1" thickBot="1">
      <c r="A182" s="79"/>
      <c r="B182" s="16" t="s">
        <v>6</v>
      </c>
      <c r="C182" s="57">
        <v>37</v>
      </c>
      <c r="D182" s="29">
        <v>28</v>
      </c>
      <c r="E182" s="29">
        <v>40</v>
      </c>
      <c r="F182" s="29">
        <v>25.5</v>
      </c>
      <c r="G182" s="29">
        <v>84.5</v>
      </c>
      <c r="H182" s="29">
        <v>97</v>
      </c>
      <c r="I182" s="29">
        <v>7</v>
      </c>
      <c r="J182" s="29">
        <v>36.5</v>
      </c>
      <c r="K182" s="29">
        <v>3</v>
      </c>
      <c r="L182" s="29">
        <v>20.5</v>
      </c>
      <c r="M182" s="29">
        <v>0</v>
      </c>
      <c r="N182" s="29">
        <v>0</v>
      </c>
      <c r="O182" s="29">
        <f t="shared" si="15"/>
        <v>379</v>
      </c>
      <c r="P182" s="52">
        <v>55</v>
      </c>
      <c r="Q182" s="5">
        <f t="shared" si="12"/>
        <v>1.8333333333333333</v>
      </c>
      <c r="R182" s="61" t="s">
        <v>38</v>
      </c>
    </row>
    <row r="183" spans="1:18" s="13" customFormat="1" ht="15.6" customHeight="1" thickBot="1">
      <c r="A183" s="74" t="s">
        <v>53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6"/>
      <c r="Q183" s="12"/>
    </row>
    <row r="184" spans="1:18" ht="7.8" customHeight="1" thickBot="1">
      <c r="A184" s="10"/>
      <c r="B184" s="10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8" s="9" customFormat="1" ht="15.6" customHeight="1" thickBot="1">
      <c r="A185" s="21" t="s">
        <v>33</v>
      </c>
      <c r="B185" s="22" t="s">
        <v>0</v>
      </c>
      <c r="C185" s="23" t="s">
        <v>8</v>
      </c>
      <c r="D185" s="23" t="s">
        <v>9</v>
      </c>
      <c r="E185" s="23" t="s">
        <v>10</v>
      </c>
      <c r="F185" s="23" t="s">
        <v>11</v>
      </c>
      <c r="G185" s="23" t="s">
        <v>15</v>
      </c>
      <c r="H185" s="23" t="s">
        <v>16</v>
      </c>
      <c r="I185" s="23" t="s">
        <v>12</v>
      </c>
      <c r="J185" s="23" t="s">
        <v>13</v>
      </c>
      <c r="K185" s="23" t="s">
        <v>20</v>
      </c>
      <c r="L185" s="23" t="s">
        <v>14</v>
      </c>
      <c r="M185" s="23" t="s">
        <v>19</v>
      </c>
      <c r="N185" s="23" t="s">
        <v>7</v>
      </c>
      <c r="O185" s="23" t="s">
        <v>18</v>
      </c>
      <c r="P185" s="24" t="s">
        <v>36</v>
      </c>
      <c r="Q185" s="8"/>
    </row>
    <row r="186" spans="1:18" ht="15.6" customHeight="1">
      <c r="A186" s="77" t="s">
        <v>52</v>
      </c>
      <c r="B186" s="14" t="s">
        <v>30</v>
      </c>
      <c r="C186" s="56">
        <f>[1]المجموع!B4</f>
        <v>22.5</v>
      </c>
      <c r="D186" s="25">
        <f>[1]السنوي!C12</f>
        <v>18</v>
      </c>
      <c r="E186" s="25">
        <f>[1]السنوي!D12</f>
        <v>70.5</v>
      </c>
      <c r="F186" s="25">
        <f>[1]السنوي!E12</f>
        <v>83.899999999999991</v>
      </c>
      <c r="G186" s="25">
        <f>[1]السنوي!F12</f>
        <v>44.1</v>
      </c>
      <c r="H186" s="25">
        <f>[1]السنوي!G12</f>
        <v>88.899999999999991</v>
      </c>
      <c r="I186" s="25">
        <f>[1]السنوي!H12</f>
        <v>88.7</v>
      </c>
      <c r="J186" s="25">
        <f>[1]السنوي!I12</f>
        <v>27.199999999999996</v>
      </c>
      <c r="K186" s="25">
        <f>[1]السنوي!J12</f>
        <v>49.099999999999994</v>
      </c>
      <c r="L186" s="25">
        <f>[1]السنوي!K12</f>
        <v>2.6</v>
      </c>
      <c r="M186" s="25">
        <f>[1]السنوي!L12</f>
        <v>0</v>
      </c>
      <c r="N186" s="25">
        <f>[1]السنوي!M12</f>
        <v>99.5</v>
      </c>
      <c r="O186" s="25">
        <f>SUM(C186:N186)</f>
        <v>595</v>
      </c>
      <c r="P186" s="50">
        <v>73</v>
      </c>
      <c r="Q186" s="5">
        <f t="shared" ref="Q186:Q194" si="16">P186/30</f>
        <v>2.4333333333333331</v>
      </c>
      <c r="R186" s="61" t="s">
        <v>38</v>
      </c>
    </row>
    <row r="187" spans="1:18" ht="15.6" customHeight="1">
      <c r="A187" s="78"/>
      <c r="B187" s="15" t="s">
        <v>31</v>
      </c>
      <c r="C187" s="1">
        <f>[1]المجموع!B5</f>
        <v>10.5</v>
      </c>
      <c r="D187" s="27">
        <f>[1]السنوي!C13</f>
        <v>19.899999999999999</v>
      </c>
      <c r="E187" s="27">
        <f>[1]السنوي!D13</f>
        <v>85</v>
      </c>
      <c r="F187" s="27">
        <f>[1]السنوي!E13</f>
        <v>50</v>
      </c>
      <c r="G187" s="27">
        <f>[1]السنوي!F13</f>
        <v>44.5</v>
      </c>
      <c r="H187" s="27">
        <f>[1]السنوي!G13</f>
        <v>65.2</v>
      </c>
      <c r="I187" s="27">
        <f>[1]السنوي!H13</f>
        <v>66.5</v>
      </c>
      <c r="J187" s="27">
        <f>[1]السنوي!I13</f>
        <v>22.5</v>
      </c>
      <c r="K187" s="27">
        <f>[1]السنوي!J13</f>
        <v>64.8</v>
      </c>
      <c r="L187" s="27">
        <f>[1]السنوي!K13</f>
        <v>0</v>
      </c>
      <c r="M187" s="27">
        <f>[1]السنوي!L13</f>
        <v>6</v>
      </c>
      <c r="N187" s="27">
        <f>[1]السنوي!M13</f>
        <v>26.5</v>
      </c>
      <c r="O187" s="27">
        <f t="shared" ref="O187:O194" si="17">SUM(C187:N187)</f>
        <v>461.40000000000003</v>
      </c>
      <c r="P187" s="51">
        <v>57</v>
      </c>
      <c r="Q187" s="5">
        <f t="shared" si="16"/>
        <v>1.9</v>
      </c>
      <c r="R187" s="61" t="s">
        <v>38</v>
      </c>
    </row>
    <row r="188" spans="1:18" ht="15.6" customHeight="1">
      <c r="A188" s="78"/>
      <c r="B188" s="15" t="s">
        <v>1</v>
      </c>
      <c r="C188" s="1">
        <f>[1]المجموع!B6</f>
        <v>18</v>
      </c>
      <c r="D188" s="27">
        <f>[1]السنوي!C14</f>
        <v>24</v>
      </c>
      <c r="E188" s="27">
        <f>[1]السنوي!D14</f>
        <v>95.5</v>
      </c>
      <c r="F188" s="27">
        <f>[1]السنوي!E14</f>
        <v>123</v>
      </c>
      <c r="G188" s="27">
        <f>[1]السنوي!F14</f>
        <v>66</v>
      </c>
      <c r="H188" s="27">
        <f>[1]السنوي!G14</f>
        <v>132.5</v>
      </c>
      <c r="I188" s="27">
        <f>[1]السنوي!H14</f>
        <v>110.5</v>
      </c>
      <c r="J188" s="27">
        <f>[1]السنوي!I14</f>
        <v>23</v>
      </c>
      <c r="K188" s="27">
        <f>[1]السنوي!J14</f>
        <v>49</v>
      </c>
      <c r="L188" s="27">
        <f>[1]السنوي!K14</f>
        <v>0</v>
      </c>
      <c r="M188" s="27">
        <f>[1]السنوي!L14</f>
        <v>0</v>
      </c>
      <c r="N188" s="27">
        <f>[1]السنوي!M14</f>
        <v>11</v>
      </c>
      <c r="O188" s="27">
        <f t="shared" si="17"/>
        <v>652.5</v>
      </c>
      <c r="P188" s="51">
        <v>47</v>
      </c>
      <c r="Q188" s="5">
        <f t="shared" si="16"/>
        <v>1.5666666666666667</v>
      </c>
      <c r="R188" s="61" t="s">
        <v>38</v>
      </c>
    </row>
    <row r="189" spans="1:18" ht="15.6" customHeight="1">
      <c r="A189" s="78"/>
      <c r="B189" s="15" t="s">
        <v>2</v>
      </c>
      <c r="C189" s="1">
        <f>[1]المجموع!B7</f>
        <v>64</v>
      </c>
      <c r="D189" s="27">
        <f>[1]السنوي!C15</f>
        <v>58</v>
      </c>
      <c r="E189" s="27">
        <f>[1]السنوي!D15</f>
        <v>171</v>
      </c>
      <c r="F189" s="27">
        <f>[1]السنوي!E15</f>
        <v>157</v>
      </c>
      <c r="G189" s="27">
        <f>[1]السنوي!F15</f>
        <v>58</v>
      </c>
      <c r="H189" s="27">
        <f>[1]السنوي!G15</f>
        <v>273.5</v>
      </c>
      <c r="I189" s="27">
        <f>[1]السنوي!H15</f>
        <v>109.5</v>
      </c>
      <c r="J189" s="27">
        <f>[1]السنوي!I15</f>
        <v>15.5</v>
      </c>
      <c r="K189" s="27">
        <f>[1]السنوي!J15</f>
        <v>77.5</v>
      </c>
      <c r="L189" s="27">
        <f>[1]السنوي!K15</f>
        <v>0</v>
      </c>
      <c r="M189" s="27">
        <f>[1]السنوي!L15</f>
        <v>0</v>
      </c>
      <c r="N189" s="27">
        <f>[1]السنوي!M15</f>
        <v>72.5</v>
      </c>
      <c r="O189" s="27">
        <f t="shared" si="17"/>
        <v>1056.5</v>
      </c>
      <c r="P189" s="51">
        <v>64</v>
      </c>
      <c r="Q189" s="5">
        <f t="shared" si="16"/>
        <v>2.1333333333333333</v>
      </c>
      <c r="R189" s="61" t="s">
        <v>38</v>
      </c>
    </row>
    <row r="190" spans="1:18" ht="15.6" customHeight="1">
      <c r="A190" s="78"/>
      <c r="B190" s="15" t="s">
        <v>3</v>
      </c>
      <c r="C190" s="1">
        <f>[1]المجموع!B8</f>
        <v>0</v>
      </c>
      <c r="D190" s="27">
        <f>[1]السنوي!C16</f>
        <v>27</v>
      </c>
      <c r="E190" s="27">
        <f>[1]السنوي!D16</f>
        <v>56</v>
      </c>
      <c r="F190" s="27">
        <f>[1]السنوي!E16</f>
        <v>59</v>
      </c>
      <c r="G190" s="27">
        <f>[1]السنوي!F16</f>
        <v>56</v>
      </c>
      <c r="H190" s="27">
        <f>[1]السنوي!G16</f>
        <v>64</v>
      </c>
      <c r="I190" s="27">
        <f>[1]السنوي!H16</f>
        <v>80</v>
      </c>
      <c r="J190" s="27">
        <f>[1]السنوي!I16</f>
        <v>12</v>
      </c>
      <c r="K190" s="27">
        <f>[1]السنوي!J16</f>
        <v>70</v>
      </c>
      <c r="L190" s="27">
        <f>[1]السنوي!K16</f>
        <v>0</v>
      </c>
      <c r="M190" s="27">
        <f>[1]السنوي!L16</f>
        <v>0</v>
      </c>
      <c r="N190" s="27">
        <f>[1]السنوي!M16</f>
        <v>97</v>
      </c>
      <c r="O190" s="27">
        <f t="shared" si="17"/>
        <v>521</v>
      </c>
      <c r="P190" s="51">
        <v>44</v>
      </c>
      <c r="Q190" s="5">
        <f t="shared" si="16"/>
        <v>1.4666666666666666</v>
      </c>
      <c r="R190" s="61" t="s">
        <v>38</v>
      </c>
    </row>
    <row r="191" spans="1:18" ht="15.6" customHeight="1">
      <c r="A191" s="78"/>
      <c r="B191" s="15" t="s">
        <v>17</v>
      </c>
      <c r="C191" s="1">
        <f>[1]المجموع!B9</f>
        <v>12</v>
      </c>
      <c r="D191" s="27">
        <f>[1]السنوي!C17</f>
        <v>68</v>
      </c>
      <c r="E191" s="27">
        <f>[1]السنوي!D17</f>
        <v>44</v>
      </c>
      <c r="F191" s="27">
        <f>[1]السنوي!E17</f>
        <v>38</v>
      </c>
      <c r="G191" s="27">
        <f>[1]السنوي!F17</f>
        <v>39</v>
      </c>
      <c r="H191" s="27">
        <f>[1]السنوي!G17</f>
        <v>43</v>
      </c>
      <c r="I191" s="27">
        <f>[1]السنوي!H17</f>
        <v>70</v>
      </c>
      <c r="J191" s="27">
        <f>[1]السنوي!I17</f>
        <v>23</v>
      </c>
      <c r="K191" s="27">
        <f>[1]السنوي!J17</f>
        <v>35.5</v>
      </c>
      <c r="L191" s="27">
        <f>[1]السنوي!K17</f>
        <v>0</v>
      </c>
      <c r="M191" s="27">
        <f>[1]السنوي!L17</f>
        <v>0</v>
      </c>
      <c r="N191" s="27">
        <f>[1]السنوي!M17</f>
        <v>72</v>
      </c>
      <c r="O191" s="27">
        <f t="shared" si="17"/>
        <v>444.5</v>
      </c>
      <c r="P191" s="51">
        <v>50</v>
      </c>
      <c r="Q191" s="5">
        <f t="shared" si="16"/>
        <v>1.6666666666666667</v>
      </c>
      <c r="R191" s="61" t="s">
        <v>38</v>
      </c>
    </row>
    <row r="192" spans="1:18" ht="15.6" customHeight="1">
      <c r="A192" s="78"/>
      <c r="B192" s="15" t="s">
        <v>4</v>
      </c>
      <c r="C192" s="1">
        <f>[1]المجموع!B10</f>
        <v>10</v>
      </c>
      <c r="D192" s="27">
        <f>[1]السنوي!C18</f>
        <v>28.5</v>
      </c>
      <c r="E192" s="27">
        <f>[1]السنوي!D18</f>
        <v>42</v>
      </c>
      <c r="F192" s="27">
        <f>[1]السنوي!E18</f>
        <v>32.5</v>
      </c>
      <c r="G192" s="27">
        <f>[1]السنوي!F18</f>
        <v>34</v>
      </c>
      <c r="H192" s="27">
        <f>[1]السنوي!G18</f>
        <v>50</v>
      </c>
      <c r="I192" s="27">
        <f>[1]السنوي!H18</f>
        <v>55</v>
      </c>
      <c r="J192" s="27">
        <f>[1]السنوي!I18</f>
        <v>5</v>
      </c>
      <c r="K192" s="27">
        <f>[1]السنوي!J18</f>
        <v>24</v>
      </c>
      <c r="L192" s="27">
        <f>[1]السنوي!K18</f>
        <v>22</v>
      </c>
      <c r="M192" s="27">
        <f>[1]السنوي!L18</f>
        <v>2</v>
      </c>
      <c r="N192" s="27">
        <f>[1]السنوي!M18</f>
        <v>150</v>
      </c>
      <c r="O192" s="27">
        <f t="shared" si="17"/>
        <v>455</v>
      </c>
      <c r="P192" s="51">
        <v>41</v>
      </c>
      <c r="Q192" s="5">
        <f t="shared" si="16"/>
        <v>1.3666666666666667</v>
      </c>
      <c r="R192" s="61" t="s">
        <v>38</v>
      </c>
    </row>
    <row r="193" spans="1:19" ht="15.6" customHeight="1">
      <c r="A193" s="78"/>
      <c r="B193" s="15" t="s">
        <v>5</v>
      </c>
      <c r="C193" s="1">
        <f>[1]المجموع!B11</f>
        <v>6</v>
      </c>
      <c r="D193" s="27">
        <f>[1]السنوي!C19</f>
        <v>48.5</v>
      </c>
      <c r="E193" s="27">
        <f>[1]السنوي!D19</f>
        <v>30.5</v>
      </c>
      <c r="F193" s="27">
        <f>[1]السنوي!E19</f>
        <v>32.5</v>
      </c>
      <c r="G193" s="27">
        <f>[1]السنوي!F19</f>
        <v>33</v>
      </c>
      <c r="H193" s="27">
        <f>[1]السنوي!G19</f>
        <v>32.5</v>
      </c>
      <c r="I193" s="27">
        <f>[1]السنوي!H19</f>
        <v>53</v>
      </c>
      <c r="J193" s="27">
        <f>[1]السنوي!I19</f>
        <v>8</v>
      </c>
      <c r="K193" s="27">
        <f>[1]السنوي!J19</f>
        <v>14.5</v>
      </c>
      <c r="L193" s="27">
        <f>[1]السنوي!K19</f>
        <v>32</v>
      </c>
      <c r="M193" s="27">
        <f>[1]السنوي!L19</f>
        <v>0</v>
      </c>
      <c r="N193" s="27">
        <f>[1]السنوي!M19</f>
        <v>13</v>
      </c>
      <c r="O193" s="27">
        <f t="shared" si="17"/>
        <v>303.5</v>
      </c>
      <c r="P193" s="51">
        <v>52</v>
      </c>
      <c r="Q193" s="5">
        <f t="shared" si="16"/>
        <v>1.7333333333333334</v>
      </c>
      <c r="R193" s="61" t="s">
        <v>38</v>
      </c>
    </row>
    <row r="194" spans="1:19" ht="15.6" customHeight="1" thickBot="1">
      <c r="A194" s="79"/>
      <c r="B194" s="16" t="s">
        <v>6</v>
      </c>
      <c r="C194" s="57">
        <f>[1]المجموع!B12</f>
        <v>20.5</v>
      </c>
      <c r="D194" s="29">
        <f>[1]السنوي!C20</f>
        <v>54.5</v>
      </c>
      <c r="E194" s="29">
        <f>[1]السنوي!D20</f>
        <v>115.5</v>
      </c>
      <c r="F194" s="29">
        <f>[1]السنوي!E20</f>
        <v>62.5</v>
      </c>
      <c r="G194" s="29">
        <f>[1]السنوي!F20</f>
        <v>49</v>
      </c>
      <c r="H194" s="29">
        <f>[1]السنوي!G20</f>
        <v>72.8</v>
      </c>
      <c r="I194" s="29">
        <f>[1]السنوي!H20</f>
        <v>86</v>
      </c>
      <c r="J194" s="29">
        <f>[1]السنوي!I20</f>
        <v>19</v>
      </c>
      <c r="K194" s="29">
        <f>[1]السنوي!J20</f>
        <v>60.5</v>
      </c>
      <c r="L194" s="29">
        <f>[1]السنوي!K20</f>
        <v>0</v>
      </c>
      <c r="M194" s="29">
        <f>[1]السنوي!L20</f>
        <v>6</v>
      </c>
      <c r="N194" s="29">
        <f>[1]السنوي!M20</f>
        <v>62.5</v>
      </c>
      <c r="O194" s="29">
        <f t="shared" si="17"/>
        <v>608.79999999999995</v>
      </c>
      <c r="P194" s="52">
        <v>55</v>
      </c>
      <c r="Q194" s="5">
        <f t="shared" si="16"/>
        <v>1.8333333333333333</v>
      </c>
      <c r="R194" s="61" t="s">
        <v>38</v>
      </c>
    </row>
    <row r="195" spans="1:19" s="69" customFormat="1" ht="15.6" customHeight="1" thickBot="1">
      <c r="A195" s="63"/>
      <c r="B195" s="64"/>
      <c r="C195" s="65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7"/>
      <c r="Q195" s="68"/>
    </row>
    <row r="196" spans="1:19" ht="15.6" customHeight="1" thickBot="1">
      <c r="A196" s="80" t="s">
        <v>50</v>
      </c>
      <c r="B196" s="70" t="s">
        <v>30</v>
      </c>
      <c r="C196" s="71">
        <f>AVERAGE(C4,C12,C20,C28,C36,C47,C55,C63,C71,C79,C90,C99,C108,C117,C126,C138,C147,C156,C165,C174,C186)</f>
        <v>43.728571428571421</v>
      </c>
      <c r="D196" s="71">
        <f t="shared" ref="D196:P196" si="18">AVERAGE(D4,D12,D20,D28,D36,D47,D55,D63,D71,D79,D90,D99,D108,D117,D126,D138,D147,D156,D165,D174,D186)</f>
        <v>55.438095238095229</v>
      </c>
      <c r="E196" s="71">
        <f t="shared" si="18"/>
        <v>76.723809523809521</v>
      </c>
      <c r="F196" s="71">
        <f t="shared" si="18"/>
        <v>92.95714285714287</v>
      </c>
      <c r="G196" s="71">
        <f t="shared" si="18"/>
        <v>91.638095238095232</v>
      </c>
      <c r="H196" s="71">
        <f t="shared" si="18"/>
        <v>90.64761904761906</v>
      </c>
      <c r="I196" s="71">
        <f t="shared" si="18"/>
        <v>73.700000000000017</v>
      </c>
      <c r="J196" s="71">
        <f t="shared" si="18"/>
        <v>55.266666666666673</v>
      </c>
      <c r="K196" s="71">
        <f t="shared" si="18"/>
        <v>27.547619047619055</v>
      </c>
      <c r="L196" s="71">
        <f t="shared" si="18"/>
        <v>12.190000000000001</v>
      </c>
      <c r="M196" s="71">
        <f t="shared" si="18"/>
        <v>4.2095238095238097</v>
      </c>
      <c r="N196" s="71">
        <f t="shared" si="18"/>
        <v>22.738095238095241</v>
      </c>
      <c r="O196" s="71">
        <f t="shared" si="18"/>
        <v>646.20476190476188</v>
      </c>
      <c r="P196" s="71">
        <f t="shared" si="18"/>
        <v>91.714285714285708</v>
      </c>
      <c r="Q196" s="5">
        <f>P196/30</f>
        <v>3.0571428571428569</v>
      </c>
      <c r="R196" s="61" t="s">
        <v>37</v>
      </c>
    </row>
    <row r="197" spans="1:19" ht="15.6" customHeight="1" thickBot="1">
      <c r="A197" s="81"/>
      <c r="B197" s="70" t="s">
        <v>31</v>
      </c>
      <c r="C197" s="71">
        <f t="shared" ref="C197:P204" si="19">AVERAGE(C5,C13,C21,C29,C37,C48,C56,C64,C72,C80,C91,C100,C109,C118,C127,C139,C148,C157,C166,C175,C187)</f>
        <v>38.909523809523812</v>
      </c>
      <c r="D197" s="71">
        <f t="shared" si="19"/>
        <v>58.052380952380958</v>
      </c>
      <c r="E197" s="71">
        <f t="shared" si="19"/>
        <v>90.719047619047615</v>
      </c>
      <c r="F197" s="71">
        <f t="shared" si="19"/>
        <v>104.24761904761904</v>
      </c>
      <c r="G197" s="71">
        <f t="shared" si="19"/>
        <v>101.58571428571429</v>
      </c>
      <c r="H197" s="71">
        <f t="shared" si="19"/>
        <v>81.004761904761907</v>
      </c>
      <c r="I197" s="71">
        <f t="shared" si="19"/>
        <v>70.223809523809535</v>
      </c>
      <c r="J197" s="71">
        <f t="shared" si="19"/>
        <v>51.047619047619051</v>
      </c>
      <c r="K197" s="71">
        <f t="shared" si="19"/>
        <v>26.609523809523807</v>
      </c>
      <c r="L197" s="71">
        <f t="shared" si="19"/>
        <v>12.275</v>
      </c>
      <c r="M197" s="71">
        <f t="shared" si="19"/>
        <v>3.6578947368421053</v>
      </c>
      <c r="N197" s="71">
        <f t="shared" si="19"/>
        <v>12.39</v>
      </c>
      <c r="O197" s="71">
        <f t="shared" si="19"/>
        <v>649.20000000000005</v>
      </c>
      <c r="P197" s="71">
        <f t="shared" si="19"/>
        <v>78.571428571428569</v>
      </c>
      <c r="Q197" s="5">
        <f t="shared" ref="Q197:Q204" si="20">P197/30</f>
        <v>2.6190476190476191</v>
      </c>
      <c r="R197" s="61" t="s">
        <v>38</v>
      </c>
    </row>
    <row r="198" spans="1:19" ht="15.6" customHeight="1" thickBot="1">
      <c r="A198" s="81"/>
      <c r="B198" s="70" t="s">
        <v>1</v>
      </c>
      <c r="C198" s="71">
        <f t="shared" si="19"/>
        <v>55.74285714285714</v>
      </c>
      <c r="D198" s="71">
        <f t="shared" si="19"/>
        <v>73.052380952380943</v>
      </c>
      <c r="E198" s="71">
        <f t="shared" si="19"/>
        <v>127.84285714285713</v>
      </c>
      <c r="F198" s="71">
        <f t="shared" si="19"/>
        <v>142.83333333333334</v>
      </c>
      <c r="G198" s="71">
        <f t="shared" si="19"/>
        <v>124.66190476190476</v>
      </c>
      <c r="H198" s="71">
        <f t="shared" si="19"/>
        <v>125.62857142857142</v>
      </c>
      <c r="I198" s="71">
        <f t="shared" si="19"/>
        <v>84.319047619047609</v>
      </c>
      <c r="J198" s="71">
        <f t="shared" si="19"/>
        <v>57.319047619047623</v>
      </c>
      <c r="K198" s="71">
        <f t="shared" si="19"/>
        <v>33.852380952380955</v>
      </c>
      <c r="L198" s="71">
        <f t="shared" si="19"/>
        <v>12.074999999999999</v>
      </c>
      <c r="M198" s="71">
        <f t="shared" si="19"/>
        <v>1.5</v>
      </c>
      <c r="N198" s="71">
        <f t="shared" si="19"/>
        <v>8.8095238095238102</v>
      </c>
      <c r="O198" s="71">
        <f t="shared" si="19"/>
        <v>847.06190476190454</v>
      </c>
      <c r="P198" s="71">
        <f t="shared" si="19"/>
        <v>81.333333333333329</v>
      </c>
      <c r="Q198" s="5">
        <f t="shared" si="20"/>
        <v>2.7111111111111108</v>
      </c>
      <c r="R198" s="61" t="s">
        <v>38</v>
      </c>
    </row>
    <row r="199" spans="1:19" ht="15.6" customHeight="1" thickBot="1">
      <c r="A199" s="81"/>
      <c r="B199" s="70" t="s">
        <v>2</v>
      </c>
      <c r="C199" s="71">
        <f t="shared" si="19"/>
        <v>57.152380952380945</v>
      </c>
      <c r="D199" s="71">
        <f t="shared" si="19"/>
        <v>77.023809523809518</v>
      </c>
      <c r="E199" s="71">
        <f t="shared" si="19"/>
        <v>107.13333333333333</v>
      </c>
      <c r="F199" s="71">
        <f t="shared" si="19"/>
        <v>122.3952380952381</v>
      </c>
      <c r="G199" s="71">
        <f t="shared" si="19"/>
        <v>122.83333333333333</v>
      </c>
      <c r="H199" s="71">
        <f t="shared" si="19"/>
        <v>114.85238095238094</v>
      </c>
      <c r="I199" s="71">
        <f t="shared" si="19"/>
        <v>85.066666666666677</v>
      </c>
      <c r="J199" s="71">
        <f t="shared" si="19"/>
        <v>55.757142857142853</v>
      </c>
      <c r="K199" s="71">
        <f t="shared" si="19"/>
        <v>36.38095238095238</v>
      </c>
      <c r="L199" s="71">
        <f t="shared" si="19"/>
        <v>16.515000000000001</v>
      </c>
      <c r="M199" s="71">
        <f t="shared" si="19"/>
        <v>5.3100000000000005</v>
      </c>
      <c r="N199" s="71">
        <f t="shared" si="19"/>
        <v>17.166666666666668</v>
      </c>
      <c r="O199" s="71">
        <f t="shared" si="19"/>
        <v>816.54761904761904</v>
      </c>
      <c r="P199" s="71">
        <f t="shared" si="19"/>
        <v>76.714285714285708</v>
      </c>
      <c r="Q199" s="5">
        <f t="shared" si="20"/>
        <v>2.5571428571428569</v>
      </c>
      <c r="R199" s="61" t="s">
        <v>38</v>
      </c>
    </row>
    <row r="200" spans="1:19" ht="15.6" customHeight="1" thickBot="1">
      <c r="A200" s="81"/>
      <c r="B200" s="70" t="s">
        <v>3</v>
      </c>
      <c r="C200" s="71">
        <f>AVERAGE(C8,C16,C24,C32,C40,C51,C59,C67,C75,C83,C94,C103,C112,C121,C130,C142,C151,C160,C169,C178,C190)</f>
        <v>38.004761904761907</v>
      </c>
      <c r="D200" s="71">
        <f t="shared" si="19"/>
        <v>50.514285714285712</v>
      </c>
      <c r="E200" s="71">
        <f t="shared" si="19"/>
        <v>53.266666666666666</v>
      </c>
      <c r="F200" s="71">
        <f t="shared" si="19"/>
        <v>67.552380952380943</v>
      </c>
      <c r="G200" s="71">
        <f t="shared" si="19"/>
        <v>72.447619047619042</v>
      </c>
      <c r="H200" s="71">
        <f t="shared" si="19"/>
        <v>73.328571428571436</v>
      </c>
      <c r="I200" s="71">
        <f t="shared" si="19"/>
        <v>63.195238095238089</v>
      </c>
      <c r="J200" s="71">
        <f t="shared" si="19"/>
        <v>47.7</v>
      </c>
      <c r="K200" s="71">
        <f t="shared" si="19"/>
        <v>35.319047619047623</v>
      </c>
      <c r="L200" s="71">
        <f t="shared" si="19"/>
        <v>9.6150000000000002</v>
      </c>
      <c r="M200" s="71">
        <f t="shared" si="19"/>
        <v>4.9285714285714288</v>
      </c>
      <c r="N200" s="71">
        <f t="shared" si="19"/>
        <v>11</v>
      </c>
      <c r="O200" s="71">
        <f t="shared" si="19"/>
        <v>526.41428571428571</v>
      </c>
      <c r="P200" s="71">
        <f t="shared" si="19"/>
        <v>64.047619047619051</v>
      </c>
      <c r="Q200" s="5">
        <f t="shared" si="20"/>
        <v>2.1349206349206349</v>
      </c>
      <c r="R200" s="61" t="s">
        <v>38</v>
      </c>
    </row>
    <row r="201" spans="1:19" ht="15.6" customHeight="1" thickBot="1">
      <c r="A201" s="81"/>
      <c r="B201" s="70" t="s">
        <v>17</v>
      </c>
      <c r="C201" s="71">
        <f t="shared" si="19"/>
        <v>44.476190476190474</v>
      </c>
      <c r="D201" s="71">
        <f t="shared" si="19"/>
        <v>53.580952380952382</v>
      </c>
      <c r="E201" s="71">
        <f t="shared" si="19"/>
        <v>53.180952380952377</v>
      </c>
      <c r="F201" s="71">
        <f t="shared" si="19"/>
        <v>61.571428571428569</v>
      </c>
      <c r="G201" s="71">
        <f t="shared" si="19"/>
        <v>63.038095238095238</v>
      </c>
      <c r="H201" s="71">
        <f t="shared" si="19"/>
        <v>64.404761904761898</v>
      </c>
      <c r="I201" s="71">
        <f t="shared" si="19"/>
        <v>54.266666666666666</v>
      </c>
      <c r="J201" s="71">
        <f t="shared" si="19"/>
        <v>48</v>
      </c>
      <c r="K201" s="71">
        <f t="shared" si="19"/>
        <v>25.714285714285715</v>
      </c>
      <c r="L201" s="71">
        <f t="shared" si="19"/>
        <v>16.625</v>
      </c>
      <c r="M201" s="71">
        <f t="shared" si="19"/>
        <v>6.3571428571428568</v>
      </c>
      <c r="N201" s="71">
        <f t="shared" si="19"/>
        <v>12.976190476190476</v>
      </c>
      <c r="O201" s="71">
        <f t="shared" si="19"/>
        <v>503.4</v>
      </c>
      <c r="P201" s="71">
        <f t="shared" si="19"/>
        <v>64.904761904761898</v>
      </c>
      <c r="Q201" s="5">
        <f t="shared" si="20"/>
        <v>2.1634920634920634</v>
      </c>
      <c r="R201" s="61" t="s">
        <v>38</v>
      </c>
    </row>
    <row r="202" spans="1:19" ht="15.6" customHeight="1" thickBot="1">
      <c r="A202" s="81"/>
      <c r="B202" s="70" t="s">
        <v>4</v>
      </c>
      <c r="C202" s="71">
        <f t="shared" si="19"/>
        <v>33.785714285714285</v>
      </c>
      <c r="D202" s="71">
        <f t="shared" si="19"/>
        <v>41.147619047619045</v>
      </c>
      <c r="E202" s="71">
        <f t="shared" si="19"/>
        <v>48.55238095238095</v>
      </c>
      <c r="F202" s="71">
        <f t="shared" si="19"/>
        <v>52.228571428571428</v>
      </c>
      <c r="G202" s="71">
        <f t="shared" si="19"/>
        <v>57.723809523809514</v>
      </c>
      <c r="H202" s="71">
        <f t="shared" si="19"/>
        <v>55.461904761904762</v>
      </c>
      <c r="I202" s="71">
        <f t="shared" si="19"/>
        <v>54.161904761904765</v>
      </c>
      <c r="J202" s="71">
        <f t="shared" si="19"/>
        <v>40.976190476190474</v>
      </c>
      <c r="K202" s="71">
        <f t="shared" si="19"/>
        <v>24.228571428571428</v>
      </c>
      <c r="L202" s="71">
        <f t="shared" si="19"/>
        <v>11.34</v>
      </c>
      <c r="M202" s="71">
        <f t="shared" si="19"/>
        <v>3.125</v>
      </c>
      <c r="N202" s="71">
        <f t="shared" si="19"/>
        <v>13.69047619047619</v>
      </c>
      <c r="O202" s="71">
        <f t="shared" si="19"/>
        <v>435.73333333333329</v>
      </c>
      <c r="P202" s="71">
        <f t="shared" si="19"/>
        <v>59.428571428571431</v>
      </c>
      <c r="Q202" s="5">
        <f t="shared" si="20"/>
        <v>1.980952380952381</v>
      </c>
      <c r="R202" s="61" t="s">
        <v>38</v>
      </c>
    </row>
    <row r="203" spans="1:19" ht="15.6" customHeight="1" thickBot="1">
      <c r="A203" s="81"/>
      <c r="B203" s="70" t="s">
        <v>5</v>
      </c>
      <c r="C203" s="71">
        <f>AVERAGE(C11,C19,C27,C35,C43,C54,C62,C70,C78,C86,C97,C106,C115,C124,C133,C145,C154,C163,C172,C181,C193)</f>
        <v>45.833333333333336</v>
      </c>
      <c r="D203" s="71">
        <f t="shared" si="19"/>
        <v>51.176190476190477</v>
      </c>
      <c r="E203" s="71">
        <f t="shared" si="19"/>
        <v>66.209523809523802</v>
      </c>
      <c r="F203" s="71">
        <f t="shared" si="19"/>
        <v>72.428571428571431</v>
      </c>
      <c r="G203" s="71">
        <f t="shared" si="19"/>
        <v>76.523809523809518</v>
      </c>
      <c r="H203" s="71">
        <f t="shared" si="19"/>
        <v>60.738095238095241</v>
      </c>
      <c r="I203" s="71">
        <f t="shared" si="19"/>
        <v>55.409523809523805</v>
      </c>
      <c r="J203" s="71">
        <f t="shared" si="19"/>
        <v>50.523809523809526</v>
      </c>
      <c r="K203" s="71">
        <f t="shared" si="19"/>
        <v>33.647619047619045</v>
      </c>
      <c r="L203" s="71">
        <f t="shared" si="19"/>
        <v>19.774999999999999</v>
      </c>
      <c r="M203" s="71">
        <f t="shared" si="19"/>
        <v>6.95</v>
      </c>
      <c r="N203" s="71">
        <f t="shared" si="19"/>
        <v>9.5047619047619047</v>
      </c>
      <c r="O203" s="71">
        <f t="shared" si="19"/>
        <v>547.44761904761913</v>
      </c>
      <c r="P203" s="71">
        <f t="shared" si="19"/>
        <v>72.238095238095241</v>
      </c>
      <c r="Q203" s="5">
        <f t="shared" si="20"/>
        <v>2.4079365079365078</v>
      </c>
      <c r="R203" s="61" t="s">
        <v>38</v>
      </c>
    </row>
    <row r="204" spans="1:19" ht="15.6" customHeight="1" thickBot="1">
      <c r="A204" s="82"/>
      <c r="B204" s="70" t="s">
        <v>6</v>
      </c>
      <c r="C204" s="71">
        <f t="shared" si="19"/>
        <v>40.868421052631582</v>
      </c>
      <c r="D204" s="71">
        <f t="shared" si="19"/>
        <v>51.178947368421049</v>
      </c>
      <c r="E204" s="71">
        <f t="shared" si="19"/>
        <v>69.505263157894731</v>
      </c>
      <c r="F204" s="71">
        <f t="shared" si="19"/>
        <v>75.347368421052636</v>
      </c>
      <c r="G204" s="71">
        <f t="shared" si="19"/>
        <v>76.768421052631581</v>
      </c>
      <c r="H204" s="71">
        <f t="shared" si="19"/>
        <v>72.573684210526309</v>
      </c>
      <c r="I204" s="71">
        <f t="shared" si="19"/>
        <v>69.957894736842107</v>
      </c>
      <c r="J204" s="71">
        <f t="shared" si="19"/>
        <v>51.05263157894737</v>
      </c>
      <c r="K204" s="71">
        <f t="shared" si="19"/>
        <v>29.910526315789472</v>
      </c>
      <c r="L204" s="71">
        <f t="shared" si="19"/>
        <v>12.727777777777778</v>
      </c>
      <c r="M204" s="71">
        <f t="shared" si="19"/>
        <v>4.6789473684210527</v>
      </c>
      <c r="N204" s="71">
        <f t="shared" si="19"/>
        <v>14.031578947368422</v>
      </c>
      <c r="O204" s="71">
        <f t="shared" si="19"/>
        <v>567.93157894736851</v>
      </c>
      <c r="P204" s="71">
        <f t="shared" si="19"/>
        <v>84</v>
      </c>
      <c r="Q204" s="5">
        <f t="shared" si="20"/>
        <v>2.8</v>
      </c>
      <c r="R204" s="61" t="s">
        <v>38</v>
      </c>
    </row>
    <row r="205" spans="1:19" ht="18.600000000000001">
      <c r="B205" s="83" t="s">
        <v>42</v>
      </c>
      <c r="C205" s="83"/>
      <c r="D205" s="83"/>
      <c r="E205" s="83" t="s">
        <v>43</v>
      </c>
      <c r="F205" s="83"/>
      <c r="G205" s="83"/>
      <c r="Q205" s="84" t="s">
        <v>40</v>
      </c>
      <c r="R205" s="85"/>
      <c r="S205" s="7" t="s">
        <v>39</v>
      </c>
    </row>
    <row r="206" spans="1:19" ht="18.600000000000001">
      <c r="Q206" s="72">
        <f>MIN(Q4:Q204)</f>
        <v>1.3</v>
      </c>
      <c r="R206" s="73"/>
      <c r="S206" s="6">
        <f>MAX(Q4:Q204)</f>
        <v>3.6666666666666665</v>
      </c>
    </row>
  </sheetData>
  <mergeCells count="31">
    <mergeCell ref="A79:A86"/>
    <mergeCell ref="A1:P1"/>
    <mergeCell ref="A4:A11"/>
    <mergeCell ref="A12:A19"/>
    <mergeCell ref="A20:A27"/>
    <mergeCell ref="A28:A35"/>
    <mergeCell ref="A36:A43"/>
    <mergeCell ref="A44:P44"/>
    <mergeCell ref="A47:A54"/>
    <mergeCell ref="A55:A62"/>
    <mergeCell ref="A63:A70"/>
    <mergeCell ref="A71:A78"/>
    <mergeCell ref="A174:A182"/>
    <mergeCell ref="A87:P87"/>
    <mergeCell ref="A90:A98"/>
    <mergeCell ref="A99:A107"/>
    <mergeCell ref="A108:A116"/>
    <mergeCell ref="A117:A125"/>
    <mergeCell ref="A126:A134"/>
    <mergeCell ref="A135:P135"/>
    <mergeCell ref="A138:A146"/>
    <mergeCell ref="A147:A155"/>
    <mergeCell ref="A156:A164"/>
    <mergeCell ref="A165:A173"/>
    <mergeCell ref="Q206:R206"/>
    <mergeCell ref="A183:P183"/>
    <mergeCell ref="A186:A194"/>
    <mergeCell ref="A196:A204"/>
    <mergeCell ref="B205:D205"/>
    <mergeCell ref="E205:G205"/>
    <mergeCell ref="Q205:R205"/>
  </mergeCells>
  <printOptions horizontalCentered="1" verticalCentered="1"/>
  <pageMargins left="0" right="0" top="0" bottom="0" header="0" footer="0.78740157480314965"/>
  <pageSetup paperSize="9" orientation="portrait" horizontalDpi="300" verticalDpi="300" r:id="rId1"/>
  <headerFooter>
    <oddHeader>&amp;L&amp;9 (&amp;P / &amp;N)&amp;R&amp;G</oddHeader>
    <oddFooter>&amp;L&amp;G</oddFooter>
  </headerFooter>
  <rowBreaks count="4" manualBreakCount="4">
    <brk id="43" max="16383" man="1"/>
    <brk id="86" max="16383" man="1"/>
    <brk id="134" max="16383" man="1"/>
    <brk id="18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/>
  <dimension ref="A1"/>
  <sheetViews>
    <sheetView workbookViewId="0"/>
  </sheetViews>
  <sheetFormatPr baseColWidth="10" defaultColWidth="8.09765625" defaultRowHeight="15.6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1"/>
  <dimension ref="A1"/>
  <sheetViews>
    <sheetView workbookViewId="0"/>
  </sheetViews>
  <sheetFormatPr baseColWidth="10" defaultColWidth="8.09765625" defaultRowHeight="15.6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2"/>
  <dimension ref="A1"/>
  <sheetViews>
    <sheetView workbookViewId="0"/>
  </sheetViews>
  <sheetFormatPr baseColWidth="10" defaultColWidth="8.09765625" defaultRowHeight="15.6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3"/>
  <dimension ref="A1"/>
  <sheetViews>
    <sheetView workbookViewId="0"/>
  </sheetViews>
  <sheetFormatPr baseColWidth="10" defaultColWidth="8.09765625" defaultRowHeight="15.6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4"/>
  <dimension ref="A1"/>
  <sheetViews>
    <sheetView workbookViewId="0"/>
  </sheetViews>
  <sheetFormatPr baseColWidth="10" defaultColWidth="8.09765625" defaultRowHeight="15.6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5"/>
  <dimension ref="A1"/>
  <sheetViews>
    <sheetView workbookViewId="0"/>
  </sheetViews>
  <sheetFormatPr baseColWidth="10" defaultColWidth="8.09765625" defaultRowHeight="15.6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Moyenne mensuelle</vt:lpstr>
      <vt:lpstr>Sheet5</vt:lpstr>
      <vt:lpstr>Sheet6</vt:lpstr>
      <vt:lpstr>Sheet7</vt:lpstr>
      <vt:lpstr>Sheet8</vt:lpstr>
      <vt:lpstr>Sheet9</vt:lpstr>
      <vt:lpstr>Sheet10</vt:lpstr>
      <vt:lpstr>'Moyenne mensuelle'!Zone_d_impression</vt:lpstr>
    </vt:vector>
  </TitlesOfParts>
  <Company>CRDA BEJA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technique _ CRDA BEJA</dc:creator>
  <cp:lastModifiedBy>Habib</cp:lastModifiedBy>
  <cp:lastPrinted>2018-08-29T08:19:14Z</cp:lastPrinted>
  <dcterms:created xsi:type="dcterms:W3CDTF">1998-10-15T15:22:30Z</dcterms:created>
  <dcterms:modified xsi:type="dcterms:W3CDTF">2018-09-03T08:52:58Z</dcterms:modified>
</cp:coreProperties>
</file>